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D32" i="2" l="1"/>
  <c r="F32" i="2" s="1"/>
  <c r="F33" i="2"/>
  <c r="F34" i="2"/>
  <c r="F35" i="2"/>
  <c r="F36" i="2"/>
  <c r="F37" i="2"/>
  <c r="F38" i="2"/>
  <c r="F39" i="2"/>
  <c r="F40" i="2"/>
  <c r="F41" i="2"/>
  <c r="F42" i="2"/>
  <c r="D44" i="2"/>
  <c r="D43" i="2" s="1"/>
  <c r="F43" i="2" s="1"/>
  <c r="F45" i="2"/>
  <c r="F46" i="2"/>
  <c r="F47" i="2"/>
  <c r="F48" i="2"/>
  <c r="F49" i="2"/>
  <c r="F50" i="2"/>
  <c r="F51" i="2"/>
  <c r="F52" i="2"/>
  <c r="F53" i="2"/>
  <c r="F54" i="2"/>
  <c r="D56" i="2"/>
  <c r="F56" i="2" s="1"/>
  <c r="F57" i="2"/>
  <c r="F44" i="2" l="1"/>
  <c r="D55" i="2"/>
  <c r="F55" i="2" s="1"/>
  <c r="D31" i="2"/>
  <c r="F31" i="2" s="1"/>
  <c r="F11" i="2"/>
  <c r="F12" i="2"/>
  <c r="F20" i="2"/>
  <c r="F21" i="2"/>
  <c r="F22" i="2"/>
  <c r="F23" i="2"/>
  <c r="F28" i="2"/>
  <c r="F60" i="2"/>
  <c r="F61" i="2"/>
  <c r="F62" i="2"/>
  <c r="F68" i="2"/>
  <c r="D17" i="2" l="1"/>
  <c r="D16" i="2" l="1"/>
  <c r="F16" i="2" s="1"/>
  <c r="F17" i="2"/>
  <c r="D67" i="2" l="1"/>
  <c r="F67" i="2" s="1"/>
  <c r="D66" i="2" l="1"/>
  <c r="F66" i="2" s="1"/>
  <c r="D19" i="2" l="1"/>
  <c r="D59" i="2"/>
  <c r="D58" i="2" l="1"/>
  <c r="F58" i="2" s="1"/>
  <c r="F59" i="2"/>
  <c r="D18" i="2"/>
  <c r="F18" i="2" s="1"/>
  <c r="F19" i="2"/>
  <c r="D25" i="2"/>
  <c r="F25" i="2" s="1"/>
  <c r="D27" i="2" l="1"/>
  <c r="D26" i="2" l="1"/>
  <c r="F26" i="2" s="1"/>
  <c r="F27" i="2"/>
  <c r="D30" i="2" l="1"/>
  <c r="F30" i="2" s="1"/>
  <c r="D64" i="2"/>
  <c r="D24" i="2" l="1"/>
  <c r="F24" i="2" s="1"/>
  <c r="D63" i="2"/>
  <c r="F63" i="2" s="1"/>
  <c r="F64" i="2"/>
  <c r="D15" i="2"/>
  <c r="F15" i="2" s="1"/>
</calcChain>
</file>

<file path=xl/sharedStrings.xml><?xml version="1.0" encoding="utf-8"?>
<sst xmlns="http://schemas.openxmlformats.org/spreadsheetml/2006/main" count="130" uniqueCount="68">
  <si>
    <t>Разд.</t>
  </si>
  <si>
    <t>подр.</t>
  </si>
  <si>
    <t>Цел.</t>
  </si>
  <si>
    <t>ст.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</si>
  <si>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</si>
  <si>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</si>
  <si>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</si>
  <si>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</si>
  <si>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</si>
  <si>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</si>
  <si>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</si>
  <si>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</si>
  <si>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</si>
  <si>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</si>
  <si>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</si>
  <si>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Другие вопросы в области национальной экономики</t>
  </si>
  <si>
    <t>Поддержка малого и среднего предпринимательства</t>
  </si>
  <si>
    <t>ЖИЛИЩНО-КОММУНАЛЬНОЕ ХОЗЯЙСТВО</t>
  </si>
  <si>
    <t>Жилищное хозяйство</t>
  </si>
  <si>
    <t>20018S1270</t>
  </si>
  <si>
    <t>Благоустройство</t>
  </si>
  <si>
    <t>Поддержка государственных программ субъектов РФ и муниципальных программ формирования современной городской среды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</si>
  <si>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</si>
  <si>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</si>
  <si>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</si>
  <si>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</si>
  <si>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</si>
  <si>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</si>
  <si>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</si>
  <si>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</si>
  <si>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</si>
  <si>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</si>
  <si>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</si>
  <si>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</si>
  <si>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0502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</si>
  <si>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</si>
  <si>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 софинансированию объектов капитальных вложений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</si>
  <si>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поддержке государственных программ субъектов РФ и муниципальных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</si>
  <si>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и обеспечению освещения улиц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</si>
  <si>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озеленения территории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</si>
  <si>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и содержанию мест захоронения (кладбищ)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</si>
  <si>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содержанию мест захоронения твердых бытовых отходов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</si>
  <si>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мероприятий по благоустройству</t>
  </si>
  <si>
    <t>200020L5550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</si>
  <si>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</si>
  <si>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обеспечениягосударственных (муниципальных) нужд</t>
  </si>
  <si>
    <t>Утверждено на 2018 г</t>
  </si>
  <si>
    <t>% исполнения</t>
  </si>
  <si>
    <t>04</t>
  </si>
  <si>
    <t>00</t>
  </si>
  <si>
    <t>06</t>
  </si>
  <si>
    <t>13</t>
  </si>
  <si>
    <t>03</t>
  </si>
  <si>
    <t>09</t>
  </si>
  <si>
    <t>01</t>
  </si>
  <si>
    <t>02</t>
  </si>
  <si>
    <t>05</t>
  </si>
  <si>
    <t>08</t>
  </si>
  <si>
    <t>10</t>
  </si>
  <si>
    <t>11</t>
  </si>
  <si>
    <t>07</t>
  </si>
  <si>
    <t>12</t>
  </si>
  <si>
    <t xml:space="preserve"> Коммунальное хозяйство</t>
  </si>
  <si>
    <t>Другие вопросы в области социальной политики</t>
  </si>
  <si>
    <t>Кассовое исполнение за 2024 год</t>
  </si>
  <si>
    <t>Обеспечение проведения выборов и референдумов</t>
  </si>
  <si>
    <t>Расходы бюджета  Белоберезковского городского поселения Трубчевского муниципального района Брянской области  по разделам и  подразделам классификации расходов бюджета  за 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</si>
  <si>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                                             к решению сессии  Белоберезковского  поселкового                                                                                                                                                                          Совета народных депутатовот                      От 31.07.2025  года  № 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</si>
</sst>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0" fontId="0" fillId="0" borderId="0" xfId="0" applyFont="1"/>
    <xf numFmtId="49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" fontId="6" fillId="0" borderId="0" xfId="0" applyNumberFormat="1" applyFont="1"/>
    <xf numFmtId="164" fontId="3" fillId="0" borderId="4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0" fillId="0" borderId="0" xfId="0" applyAlignment="1">
      <alignment vertical="top"/>
    </xf>
    <xf numFmtId="0" fontId="9" fillId="0" borderId="5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8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>
      <selection activeCell="G7" sqref="G7"/>
    </sheetView>
  </sheetViews>
  <sheetFormatPr defaultRowHeight="15" x14ac:dyDescent="0.25"/>
  <cols>
    <col min="1" max="1" width="82.42578125" style="13" customWidth="1"/>
    <col min="2" max="2" width="6.5703125" style="13" customWidth="1"/>
    <col min="3" max="3" width="6.7109375" style="13" customWidth="1"/>
    <col min="4" max="4" width="17.85546875" style="23" hidden="1" customWidth="1"/>
    <col min="5" max="5" width="34.42578125" style="23" customWidth="1"/>
    <col min="6" max="6" width="31.28515625" style="23" hidden="1" customWidth="1"/>
    <col min="7" max="7" width="12.7109375" customWidth="1"/>
  </cols>
  <sheetData>
    <row r="1" spans="1:11" ht="19.5" customHeight="1" x14ac:dyDescent="0.25">
      <c r="C1" s="31" t="s">
        <v>67</v>
      </c>
      <c r="D1" s="31"/>
      <c r="E1" s="31"/>
      <c r="F1" s="31"/>
    </row>
    <row r="2" spans="1:11" x14ac:dyDescent="0.25">
      <c r="C2" s="31"/>
      <c r="D2" s="31"/>
      <c r="E2" s="31"/>
      <c r="F2" s="31"/>
      <c r="K2" s="27"/>
    </row>
    <row r="3" spans="1:11" x14ac:dyDescent="0.25">
      <c r="C3" s="31"/>
      <c r="D3" s="31"/>
      <c r="E3" s="31"/>
      <c r="F3" s="31"/>
    </row>
    <row r="4" spans="1:11" x14ac:dyDescent="0.25">
      <c r="C4" s="31"/>
      <c r="D4" s="31"/>
      <c r="E4" s="31"/>
      <c r="F4" s="31"/>
    </row>
    <row r="5" spans="1:11" ht="36" customHeight="1" x14ac:dyDescent="0.25">
      <c r="C5" s="31"/>
      <c r="D5" s="31"/>
      <c r="E5" s="31"/>
      <c r="F5" s="31"/>
    </row>
    <row r="6" spans="1:11" ht="39.75" hidden="1" customHeight="1" x14ac:dyDescent="0.25">
      <c r="C6" s="31"/>
      <c r="D6" s="31"/>
      <c r="E6" s="31"/>
      <c r="F6" s="31"/>
    </row>
    <row r="7" spans="1:11" ht="51.75" customHeight="1" x14ac:dyDescent="0.25">
      <c r="A7" s="32" t="s">
        <v>66</v>
      </c>
      <c r="B7" s="32"/>
      <c r="C7" s="32"/>
      <c r="D7" s="32"/>
      <c r="E7" s="32"/>
      <c r="F7" s="32"/>
    </row>
    <row r="8" spans="1:11" ht="16.5" thickBot="1" x14ac:dyDescent="0.3">
      <c r="A8" s="14"/>
      <c r="B8" s="14"/>
      <c r="C8" s="14"/>
      <c r="D8" s="15"/>
      <c r="E8" s="15"/>
      <c r="F8" s="15"/>
    </row>
    <row r="9" spans="1:11" ht="15.75" customHeight="1" x14ac:dyDescent="0.25">
      <c r="A9" s="33"/>
      <c r="B9" s="16" t="s">
        <v>0</v>
      </c>
      <c r="C9" s="16" t="s">
        <v>2</v>
      </c>
      <c r="D9" s="35" t="s">
        <v>46</v>
      </c>
      <c r="E9" s="35" t="s">
        <v>64</v>
      </c>
      <c r="F9" s="35" t="s">
        <v>47</v>
      </c>
    </row>
    <row r="10" spans="1:11" ht="16.5" thickBot="1" x14ac:dyDescent="0.3">
      <c r="A10" s="34"/>
      <c r="B10" s="17" t="s">
        <v>1</v>
      </c>
      <c r="C10" s="17" t="s">
        <v>3</v>
      </c>
      <c r="D10" s="36"/>
      <c r="E10" s="36"/>
      <c r="F10" s="36"/>
    </row>
    <row r="11" spans="1:11" ht="21" customHeight="1" thickBot="1" x14ac:dyDescent="0.3">
      <c r="A11" s="8" t="s">
        <v>4</v>
      </c>
      <c r="B11" s="9" t="s">
        <v>54</v>
      </c>
      <c r="C11" s="9" t="s">
        <v>49</v>
      </c>
      <c r="D11" s="10">
        <v>3517106.02</v>
      </c>
      <c r="E11" s="10">
        <v>6145156.3700000001</v>
      </c>
      <c r="F11" s="25">
        <f t="shared" ref="F11:F35" si="0">E11/D11</f>
        <v>1.7472195421621097</v>
      </c>
      <c r="G11" s="1"/>
    </row>
    <row r="12" spans="1:11" ht="63.75" customHeight="1" thickBot="1" x14ac:dyDescent="0.3">
      <c r="A12" s="8" t="s">
        <v>5</v>
      </c>
      <c r="B12" s="3" t="s">
        <v>54</v>
      </c>
      <c r="C12" s="3" t="s">
        <v>48</v>
      </c>
      <c r="D12" s="4">
        <v>2907901.44</v>
      </c>
      <c r="E12" s="10">
        <v>5785509.3700000001</v>
      </c>
      <c r="F12" s="25">
        <f t="shared" si="0"/>
        <v>1.9895823463672828</v>
      </c>
      <c r="G12" s="1"/>
    </row>
    <row r="13" spans="1:11" ht="49.5" customHeight="1" thickBot="1" x14ac:dyDescent="0.3">
      <c r="A13" s="22" t="s">
        <v>32</v>
      </c>
      <c r="B13" s="3" t="s">
        <v>54</v>
      </c>
      <c r="C13" s="3" t="s">
        <v>50</v>
      </c>
      <c r="D13" s="4">
        <v>22304.6</v>
      </c>
      <c r="E13" s="4">
        <v>23147</v>
      </c>
      <c r="F13" s="25"/>
      <c r="G13" s="1"/>
    </row>
    <row r="14" spans="1:11" ht="29.25" customHeight="1" thickBot="1" x14ac:dyDescent="0.3">
      <c r="A14" s="30" t="s">
        <v>65</v>
      </c>
      <c r="B14" s="3" t="s">
        <v>54</v>
      </c>
      <c r="C14" s="3" t="s">
        <v>60</v>
      </c>
      <c r="D14" s="4"/>
      <c r="E14" s="4">
        <v>325500</v>
      </c>
      <c r="F14" s="25"/>
      <c r="G14" s="1"/>
    </row>
    <row r="15" spans="1:11" ht="28.5" customHeight="1" thickBot="1" x14ac:dyDescent="0.3">
      <c r="A15" s="22" t="s">
        <v>9</v>
      </c>
      <c r="B15" s="3" t="s">
        <v>54</v>
      </c>
      <c r="C15" s="3" t="s">
        <v>51</v>
      </c>
      <c r="D15" s="10" t="e">
        <f>#REF!+#REF!+#REF!</f>
        <v>#REF!</v>
      </c>
      <c r="E15" s="4">
        <v>11000</v>
      </c>
      <c r="F15" s="25" t="e">
        <f t="shared" si="0"/>
        <v>#REF!</v>
      </c>
    </row>
    <row r="16" spans="1:11" ht="21.75" customHeight="1" thickBot="1" x14ac:dyDescent="0.3">
      <c r="A16" s="8" t="s">
        <v>10</v>
      </c>
      <c r="B16" s="9" t="s">
        <v>55</v>
      </c>
      <c r="C16" s="9" t="s">
        <v>49</v>
      </c>
      <c r="D16" s="10" t="e">
        <f>D17</f>
        <v>#REF!</v>
      </c>
      <c r="E16" s="10">
        <v>345446</v>
      </c>
      <c r="F16" s="25" t="e">
        <f t="shared" si="0"/>
        <v>#REF!</v>
      </c>
    </row>
    <row r="17" spans="1:10" ht="23.25" customHeight="1" thickBot="1" x14ac:dyDescent="0.3">
      <c r="A17" s="22" t="s">
        <v>11</v>
      </c>
      <c r="B17" s="9" t="s">
        <v>55</v>
      </c>
      <c r="C17" s="9" t="s">
        <v>52</v>
      </c>
      <c r="D17" s="10" t="e">
        <f>#REF!</f>
        <v>#REF!</v>
      </c>
      <c r="E17" s="4">
        <v>345446</v>
      </c>
      <c r="F17" s="25" t="e">
        <f t="shared" si="0"/>
        <v>#REF!</v>
      </c>
    </row>
    <row r="18" spans="1:10" ht="26.25" customHeight="1" thickBot="1" x14ac:dyDescent="0.3">
      <c r="A18" s="8" t="s">
        <v>12</v>
      </c>
      <c r="B18" s="9" t="s">
        <v>48</v>
      </c>
      <c r="C18" s="9" t="s">
        <v>49</v>
      </c>
      <c r="D18" s="10" t="e">
        <f>D19+D20</f>
        <v>#REF!</v>
      </c>
      <c r="E18" s="10">
        <v>1546000</v>
      </c>
      <c r="F18" s="25" t="e">
        <f t="shared" si="0"/>
        <v>#REF!</v>
      </c>
    </row>
    <row r="19" spans="1:10" ht="22.5" customHeight="1" thickBot="1" x14ac:dyDescent="0.3">
      <c r="A19" s="22" t="s">
        <v>13</v>
      </c>
      <c r="B19" s="9" t="s">
        <v>48</v>
      </c>
      <c r="C19" s="3" t="s">
        <v>53</v>
      </c>
      <c r="D19" s="10" t="e">
        <f>#REF!</f>
        <v>#REF!</v>
      </c>
      <c r="E19" s="4">
        <v>1516000</v>
      </c>
      <c r="F19" s="25" t="e">
        <f t="shared" si="0"/>
        <v>#REF!</v>
      </c>
    </row>
    <row r="20" spans="1:10" ht="25.5" customHeight="1" thickBot="1" x14ac:dyDescent="0.3">
      <c r="A20" s="28" t="s">
        <v>15</v>
      </c>
      <c r="B20" s="29" t="s">
        <v>48</v>
      </c>
      <c r="C20" s="3" t="s">
        <v>61</v>
      </c>
      <c r="D20" s="10">
        <v>0</v>
      </c>
      <c r="E20" s="4">
        <v>30000</v>
      </c>
      <c r="F20" s="25" t="e">
        <f t="shared" si="0"/>
        <v>#DIV/0!</v>
      </c>
    </row>
    <row r="21" spans="1:10" ht="36" hidden="1" customHeight="1" thickBot="1" x14ac:dyDescent="0.3">
      <c r="A21" s="7" t="s">
        <v>16</v>
      </c>
      <c r="B21" s="9" t="s">
        <v>50</v>
      </c>
      <c r="C21" s="3">
        <v>2001483250</v>
      </c>
      <c r="D21" s="4">
        <v>0</v>
      </c>
      <c r="E21" s="4"/>
      <c r="F21" s="25" t="e">
        <f t="shared" si="0"/>
        <v>#DIV/0!</v>
      </c>
    </row>
    <row r="22" spans="1:10" ht="33.75" hidden="1" customHeight="1" thickBot="1" x14ac:dyDescent="0.3">
      <c r="A22" s="7" t="s">
        <v>8</v>
      </c>
      <c r="B22" s="9" t="s">
        <v>60</v>
      </c>
      <c r="C22" s="3">
        <v>2001483250</v>
      </c>
      <c r="D22" s="4">
        <v>0</v>
      </c>
      <c r="E22" s="4"/>
      <c r="F22" s="25" t="e">
        <f t="shared" si="0"/>
        <v>#DIV/0!</v>
      </c>
    </row>
    <row r="23" spans="1:10" ht="44.25" hidden="1" customHeight="1" thickBot="1" x14ac:dyDescent="0.3">
      <c r="A23" s="7" t="s">
        <v>14</v>
      </c>
      <c r="B23" s="9" t="s">
        <v>57</v>
      </c>
      <c r="C23" s="3">
        <v>2001483250</v>
      </c>
      <c r="D23" s="4">
        <v>0</v>
      </c>
      <c r="E23" s="4"/>
      <c r="F23" s="25" t="e">
        <f t="shared" si="0"/>
        <v>#DIV/0!</v>
      </c>
    </row>
    <row r="24" spans="1:10" ht="24.75" customHeight="1" thickBot="1" x14ac:dyDescent="0.3">
      <c r="A24" s="8" t="s">
        <v>17</v>
      </c>
      <c r="B24" s="9" t="s">
        <v>56</v>
      </c>
      <c r="C24" s="9" t="s">
        <v>49</v>
      </c>
      <c r="D24" s="10" t="e">
        <f>D25+#REF!+D30</f>
        <v>#REF!</v>
      </c>
      <c r="E24" s="10">
        <v>6627442.8200000003</v>
      </c>
      <c r="F24" s="25" t="e">
        <f t="shared" si="0"/>
        <v>#REF!</v>
      </c>
    </row>
    <row r="25" spans="1:10" ht="21" customHeight="1" thickBot="1" x14ac:dyDescent="0.3">
      <c r="A25" s="8" t="s">
        <v>18</v>
      </c>
      <c r="B25" s="9" t="s">
        <v>56</v>
      </c>
      <c r="C25" s="9" t="s">
        <v>54</v>
      </c>
      <c r="D25" s="10" t="e">
        <f>#REF!</f>
        <v>#REF!</v>
      </c>
      <c r="E25" s="4">
        <v>409823.23</v>
      </c>
      <c r="F25" s="25" t="e">
        <f t="shared" si="0"/>
        <v>#REF!</v>
      </c>
    </row>
    <row r="26" spans="1:10" ht="0.75" hidden="1" customHeight="1" thickBot="1" x14ac:dyDescent="0.3">
      <c r="A26" s="5" t="s">
        <v>36</v>
      </c>
      <c r="B26" s="18" t="s">
        <v>34</v>
      </c>
      <c r="C26" s="18" t="s">
        <v>19</v>
      </c>
      <c r="D26" s="19">
        <f>D27</f>
        <v>0</v>
      </c>
      <c r="E26" s="19"/>
      <c r="F26" s="25" t="e">
        <f t="shared" si="0"/>
        <v>#DIV/0!</v>
      </c>
    </row>
    <row r="27" spans="1:10" ht="18.75" hidden="1" customHeight="1" thickBot="1" x14ac:dyDescent="0.3">
      <c r="A27" s="5" t="s">
        <v>26</v>
      </c>
      <c r="B27" s="18" t="s">
        <v>34</v>
      </c>
      <c r="C27" s="18" t="s">
        <v>19</v>
      </c>
      <c r="D27" s="19">
        <f>D28</f>
        <v>0</v>
      </c>
      <c r="E27" s="19"/>
      <c r="F27" s="25" t="e">
        <f t="shared" si="0"/>
        <v>#DIV/0!</v>
      </c>
    </row>
    <row r="28" spans="1:10" ht="21.75" hidden="1" customHeight="1" thickBot="1" x14ac:dyDescent="0.3">
      <c r="A28" s="5" t="s">
        <v>27</v>
      </c>
      <c r="B28" s="18" t="s">
        <v>34</v>
      </c>
      <c r="C28" s="18" t="s">
        <v>19</v>
      </c>
      <c r="D28" s="19">
        <v>0</v>
      </c>
      <c r="E28" s="19"/>
      <c r="F28" s="25" t="e">
        <f t="shared" si="0"/>
        <v>#DIV/0!</v>
      </c>
      <c r="J28" s="11"/>
    </row>
    <row r="29" spans="1:10" ht="21.75" customHeight="1" thickBot="1" x14ac:dyDescent="0.3">
      <c r="A29" s="8" t="s">
        <v>62</v>
      </c>
      <c r="B29" s="18" t="s">
        <v>56</v>
      </c>
      <c r="C29" s="18" t="s">
        <v>55</v>
      </c>
      <c r="D29" s="19"/>
      <c r="E29" s="4">
        <v>401395.58</v>
      </c>
      <c r="F29" s="25"/>
      <c r="J29" s="11"/>
    </row>
    <row r="30" spans="1:10" ht="20.25" customHeight="1" thickBot="1" x14ac:dyDescent="0.3">
      <c r="A30" s="8" t="s">
        <v>20</v>
      </c>
      <c r="B30" s="3" t="s">
        <v>56</v>
      </c>
      <c r="C30" s="3" t="s">
        <v>52</v>
      </c>
      <c r="D30" s="10">
        <f>D31+D37+D43+D46+D49+D52+D55</f>
        <v>5077291.8500000006</v>
      </c>
      <c r="E30" s="4">
        <v>5816224.0099999998</v>
      </c>
      <c r="F30" s="25">
        <f t="shared" si="0"/>
        <v>1.1455366722714588</v>
      </c>
    </row>
    <row r="31" spans="1:10" ht="52.5" hidden="1" customHeight="1" thickBot="1" x14ac:dyDescent="0.3">
      <c r="A31" s="7" t="s">
        <v>21</v>
      </c>
      <c r="B31" s="3" t="s">
        <v>35</v>
      </c>
      <c r="C31" s="3" t="s">
        <v>43</v>
      </c>
      <c r="D31" s="4">
        <f>D32</f>
        <v>3379744.29</v>
      </c>
      <c r="E31" s="4"/>
      <c r="F31" s="25">
        <f t="shared" si="0"/>
        <v>0</v>
      </c>
    </row>
    <row r="32" spans="1:10" ht="37.5" hidden="1" customHeight="1" thickBot="1" x14ac:dyDescent="0.3">
      <c r="A32" s="7" t="s">
        <v>44</v>
      </c>
      <c r="B32" s="3" t="s">
        <v>35</v>
      </c>
      <c r="C32" s="3" t="s">
        <v>43</v>
      </c>
      <c r="D32" s="4">
        <f>D33</f>
        <v>3379744.29</v>
      </c>
      <c r="E32" s="4"/>
      <c r="F32" s="25">
        <f t="shared" si="0"/>
        <v>0</v>
      </c>
    </row>
    <row r="33" spans="1:6" ht="46.5" hidden="1" customHeight="1" thickBot="1" x14ac:dyDescent="0.3">
      <c r="A33" s="7" t="s">
        <v>45</v>
      </c>
      <c r="B33" s="3" t="s">
        <v>35</v>
      </c>
      <c r="C33" s="3" t="s">
        <v>43</v>
      </c>
      <c r="D33" s="4">
        <v>3379744.29</v>
      </c>
      <c r="E33" s="4"/>
      <c r="F33" s="25">
        <f t="shared" si="0"/>
        <v>0</v>
      </c>
    </row>
    <row r="34" spans="1:6" ht="0.75" hidden="1" customHeight="1" thickBot="1" x14ac:dyDescent="0.3">
      <c r="A34" s="5" t="s">
        <v>37</v>
      </c>
      <c r="B34" s="6">
        <v>503</v>
      </c>
      <c r="C34" s="6">
        <v>2004684330</v>
      </c>
      <c r="D34" s="4">
        <v>0</v>
      </c>
      <c r="E34" s="4"/>
      <c r="F34" s="25" t="e">
        <f t="shared" si="0"/>
        <v>#DIV/0!</v>
      </c>
    </row>
    <row r="35" spans="1:6" ht="18.75" hidden="1" customHeight="1" thickBot="1" x14ac:dyDescent="0.3">
      <c r="A35" s="5" t="s">
        <v>26</v>
      </c>
      <c r="B35" s="6">
        <v>503</v>
      </c>
      <c r="C35" s="6">
        <v>2004684330</v>
      </c>
      <c r="D35" s="4">
        <v>0</v>
      </c>
      <c r="E35" s="4"/>
      <c r="F35" s="25" t="e">
        <f t="shared" si="0"/>
        <v>#DIV/0!</v>
      </c>
    </row>
    <row r="36" spans="1:6" ht="19.5" hidden="1" customHeight="1" thickBot="1" x14ac:dyDescent="0.3">
      <c r="A36" s="5" t="s">
        <v>27</v>
      </c>
      <c r="B36" s="6">
        <v>503</v>
      </c>
      <c r="C36" s="6">
        <v>2004684330</v>
      </c>
      <c r="D36" s="4">
        <v>0</v>
      </c>
      <c r="E36" s="4"/>
      <c r="F36" s="25" t="e">
        <f t="shared" ref="F36:F68" si="1">E36/D36</f>
        <v>#DIV/0!</v>
      </c>
    </row>
    <row r="37" spans="1:6" ht="21.75" hidden="1" customHeight="1" thickBot="1" x14ac:dyDescent="0.3">
      <c r="A37" s="7" t="s">
        <v>22</v>
      </c>
      <c r="B37" s="3" t="s">
        <v>35</v>
      </c>
      <c r="C37" s="3">
        <v>2001681690</v>
      </c>
      <c r="D37" s="4">
        <v>46616.160000000003</v>
      </c>
      <c r="E37" s="4"/>
      <c r="F37" s="25">
        <f t="shared" si="1"/>
        <v>0</v>
      </c>
    </row>
    <row r="38" spans="1:6" ht="37.5" hidden="1" customHeight="1" thickBot="1" x14ac:dyDescent="0.3">
      <c r="A38" s="7" t="s">
        <v>6</v>
      </c>
      <c r="B38" s="3" t="s">
        <v>35</v>
      </c>
      <c r="C38" s="3">
        <v>2001681690</v>
      </c>
      <c r="D38" s="4">
        <v>46616.160000000003</v>
      </c>
      <c r="E38" s="4"/>
      <c r="F38" s="25">
        <f t="shared" si="1"/>
        <v>0</v>
      </c>
    </row>
    <row r="39" spans="1:6" ht="38.25" hidden="1" customHeight="1" thickBot="1" x14ac:dyDescent="0.3">
      <c r="A39" s="7" t="s">
        <v>7</v>
      </c>
      <c r="B39" s="3" t="s">
        <v>35</v>
      </c>
      <c r="C39" s="3">
        <v>2001681690</v>
      </c>
      <c r="D39" s="4">
        <v>46616.160000000003</v>
      </c>
      <c r="E39" s="4"/>
      <c r="F39" s="25">
        <f t="shared" si="1"/>
        <v>0</v>
      </c>
    </row>
    <row r="40" spans="1:6" ht="0.75" hidden="1" customHeight="1" thickBot="1" x14ac:dyDescent="0.3">
      <c r="A40" s="5" t="s">
        <v>38</v>
      </c>
      <c r="B40" s="6">
        <v>503</v>
      </c>
      <c r="C40" s="6">
        <v>2001684330</v>
      </c>
      <c r="D40" s="4">
        <v>0</v>
      </c>
      <c r="E40" s="4"/>
      <c r="F40" s="25" t="e">
        <f t="shared" si="1"/>
        <v>#DIV/0!</v>
      </c>
    </row>
    <row r="41" spans="1:6" ht="18" hidden="1" customHeight="1" thickBot="1" x14ac:dyDescent="0.3">
      <c r="A41" s="5" t="s">
        <v>26</v>
      </c>
      <c r="B41" s="6">
        <v>503</v>
      </c>
      <c r="C41" s="6">
        <v>2001684330</v>
      </c>
      <c r="D41" s="4">
        <v>0</v>
      </c>
      <c r="E41" s="4"/>
      <c r="F41" s="25" t="e">
        <f t="shared" si="1"/>
        <v>#DIV/0!</v>
      </c>
    </row>
    <row r="42" spans="1:6" ht="23.25" hidden="1" customHeight="1" thickBot="1" x14ac:dyDescent="0.3">
      <c r="A42" s="5" t="s">
        <v>27</v>
      </c>
      <c r="B42" s="6">
        <v>503</v>
      </c>
      <c r="C42" s="6">
        <v>2001684330</v>
      </c>
      <c r="D42" s="4">
        <v>0</v>
      </c>
      <c r="E42" s="4"/>
      <c r="F42" s="25" t="e">
        <f t="shared" si="1"/>
        <v>#DIV/0!</v>
      </c>
    </row>
    <row r="43" spans="1:6" ht="82.5" hidden="1" customHeight="1" thickBot="1" x14ac:dyDescent="0.3">
      <c r="A43" s="5" t="s">
        <v>38</v>
      </c>
      <c r="B43" s="24">
        <v>503</v>
      </c>
      <c r="C43" s="24">
        <v>2001684330</v>
      </c>
      <c r="D43" s="4">
        <f>D44</f>
        <v>1164780.6000000001</v>
      </c>
      <c r="E43" s="4"/>
      <c r="F43" s="25">
        <f t="shared" si="1"/>
        <v>0</v>
      </c>
    </row>
    <row r="44" spans="1:6" ht="1.5" hidden="1" customHeight="1" thickBot="1" x14ac:dyDescent="0.3">
      <c r="A44" s="5" t="s">
        <v>26</v>
      </c>
      <c r="B44" s="6">
        <v>503</v>
      </c>
      <c r="C44" s="6">
        <v>2001684330</v>
      </c>
      <c r="D44" s="4">
        <f>D45</f>
        <v>1164780.6000000001</v>
      </c>
      <c r="E44" s="4"/>
      <c r="F44" s="25">
        <f t="shared" si="1"/>
        <v>0</v>
      </c>
    </row>
    <row r="45" spans="1:6" ht="19.5" hidden="1" customHeight="1" thickBot="1" x14ac:dyDescent="0.3">
      <c r="A45" s="5" t="s">
        <v>27</v>
      </c>
      <c r="B45" s="6">
        <v>503</v>
      </c>
      <c r="C45" s="6">
        <v>2001684330</v>
      </c>
      <c r="D45" s="4">
        <v>1164780.6000000001</v>
      </c>
      <c r="E45" s="4"/>
      <c r="F45" s="25">
        <f t="shared" si="1"/>
        <v>0</v>
      </c>
    </row>
    <row r="46" spans="1:6" ht="79.5" hidden="1" customHeight="1" thickBot="1" x14ac:dyDescent="0.3">
      <c r="A46" s="5" t="s">
        <v>39</v>
      </c>
      <c r="B46" s="24">
        <v>503</v>
      </c>
      <c r="C46" s="24">
        <v>2002684330</v>
      </c>
      <c r="D46" s="4">
        <v>10000</v>
      </c>
      <c r="E46" s="4"/>
      <c r="F46" s="25">
        <f t="shared" si="1"/>
        <v>0</v>
      </c>
    </row>
    <row r="47" spans="1:6" ht="24.75" hidden="1" customHeight="1" thickBot="1" x14ac:dyDescent="0.3">
      <c r="A47" s="5" t="s">
        <v>26</v>
      </c>
      <c r="B47" s="24">
        <v>503</v>
      </c>
      <c r="C47" s="24">
        <v>2002684330</v>
      </c>
      <c r="D47" s="4">
        <v>10000</v>
      </c>
      <c r="E47" s="4"/>
      <c r="F47" s="25">
        <f t="shared" si="1"/>
        <v>0</v>
      </c>
    </row>
    <row r="48" spans="1:6" ht="19.5" hidden="1" customHeight="1" thickBot="1" x14ac:dyDescent="0.3">
      <c r="A48" s="5" t="s">
        <v>27</v>
      </c>
      <c r="B48" s="24">
        <v>503</v>
      </c>
      <c r="C48" s="24">
        <v>2002684330</v>
      </c>
      <c r="D48" s="4">
        <v>10000</v>
      </c>
      <c r="E48" s="4"/>
      <c r="F48" s="25">
        <f t="shared" si="1"/>
        <v>0</v>
      </c>
    </row>
    <row r="49" spans="1:7" ht="42.75" hidden="1" customHeight="1" thickBot="1" x14ac:dyDescent="0.3">
      <c r="A49" s="5" t="s">
        <v>40</v>
      </c>
      <c r="B49" s="24">
        <v>503</v>
      </c>
      <c r="C49" s="24">
        <v>2001684380</v>
      </c>
      <c r="D49" s="4">
        <v>10000</v>
      </c>
      <c r="E49" s="4"/>
      <c r="F49" s="25">
        <f t="shared" si="1"/>
        <v>0</v>
      </c>
    </row>
    <row r="50" spans="1:7" ht="21" hidden="1" customHeight="1" thickBot="1" x14ac:dyDescent="0.3">
      <c r="A50" s="5" t="s">
        <v>26</v>
      </c>
      <c r="B50" s="24">
        <v>503</v>
      </c>
      <c r="C50" s="24">
        <v>2001684380</v>
      </c>
      <c r="D50" s="4">
        <v>10000</v>
      </c>
      <c r="E50" s="4"/>
      <c r="F50" s="25">
        <f t="shared" si="1"/>
        <v>0</v>
      </c>
    </row>
    <row r="51" spans="1:7" ht="19.5" hidden="1" customHeight="1" thickBot="1" x14ac:dyDescent="0.3">
      <c r="A51" s="5" t="s">
        <v>27</v>
      </c>
      <c r="B51" s="24">
        <v>503</v>
      </c>
      <c r="C51" s="24">
        <v>2001684380</v>
      </c>
      <c r="D51" s="4">
        <v>10000</v>
      </c>
      <c r="E51" s="4"/>
      <c r="F51" s="25">
        <f t="shared" si="1"/>
        <v>0</v>
      </c>
    </row>
    <row r="52" spans="1:7" ht="84" hidden="1" customHeight="1" thickBot="1" x14ac:dyDescent="0.3">
      <c r="A52" s="5" t="s">
        <v>41</v>
      </c>
      <c r="B52" s="24">
        <v>503</v>
      </c>
      <c r="C52" s="24">
        <v>2001684390</v>
      </c>
      <c r="D52" s="4">
        <v>10000</v>
      </c>
      <c r="E52" s="4"/>
      <c r="F52" s="25">
        <f t="shared" si="1"/>
        <v>0</v>
      </c>
    </row>
    <row r="53" spans="1:7" ht="24.75" hidden="1" customHeight="1" thickBot="1" x14ac:dyDescent="0.3">
      <c r="A53" s="5" t="s">
        <v>26</v>
      </c>
      <c r="B53" s="24">
        <v>503</v>
      </c>
      <c r="C53" s="24">
        <v>2001684390</v>
      </c>
      <c r="D53" s="4">
        <v>10000</v>
      </c>
      <c r="E53" s="4"/>
      <c r="F53" s="25">
        <f t="shared" si="1"/>
        <v>0</v>
      </c>
    </row>
    <row r="54" spans="1:7" ht="21" hidden="1" customHeight="1" thickBot="1" x14ac:dyDescent="0.3">
      <c r="A54" s="5" t="s">
        <v>27</v>
      </c>
      <c r="B54" s="24">
        <v>503</v>
      </c>
      <c r="C54" s="24">
        <v>2001684390</v>
      </c>
      <c r="D54" s="4">
        <v>10000</v>
      </c>
      <c r="E54" s="4"/>
      <c r="F54" s="25">
        <f t="shared" si="1"/>
        <v>0</v>
      </c>
    </row>
    <row r="55" spans="1:7" ht="21.75" hidden="1" customHeight="1" thickBot="1" x14ac:dyDescent="0.3">
      <c r="A55" s="7" t="s">
        <v>23</v>
      </c>
      <c r="B55" s="3" t="s">
        <v>35</v>
      </c>
      <c r="C55" s="3">
        <v>2001681730</v>
      </c>
      <c r="D55" s="4">
        <f>D56</f>
        <v>456150.8</v>
      </c>
      <c r="E55" s="4"/>
      <c r="F55" s="25">
        <f t="shared" si="1"/>
        <v>0</v>
      </c>
      <c r="G55" s="2"/>
    </row>
    <row r="56" spans="1:7" ht="33" hidden="1" customHeight="1" thickBot="1" x14ac:dyDescent="0.3">
      <c r="A56" s="7" t="s">
        <v>6</v>
      </c>
      <c r="B56" s="3" t="s">
        <v>35</v>
      </c>
      <c r="C56" s="3">
        <v>2001681730</v>
      </c>
      <c r="D56" s="4">
        <f>D57</f>
        <v>456150.8</v>
      </c>
      <c r="E56" s="4"/>
      <c r="F56" s="25">
        <f t="shared" si="1"/>
        <v>0</v>
      </c>
    </row>
    <row r="57" spans="1:7" ht="42.75" hidden="1" customHeight="1" thickBot="1" x14ac:dyDescent="0.3">
      <c r="A57" s="7" t="s">
        <v>7</v>
      </c>
      <c r="B57" s="3" t="s">
        <v>35</v>
      </c>
      <c r="C57" s="3">
        <v>2001681730</v>
      </c>
      <c r="D57" s="12">
        <v>456150.8</v>
      </c>
      <c r="E57" s="4"/>
      <c r="F57" s="25">
        <f t="shared" si="1"/>
        <v>0</v>
      </c>
    </row>
    <row r="58" spans="1:7" ht="29.25" hidden="1" customHeight="1" thickBot="1" x14ac:dyDescent="0.3">
      <c r="A58" s="5" t="s">
        <v>42</v>
      </c>
      <c r="B58" s="6">
        <v>503</v>
      </c>
      <c r="C58" s="6">
        <v>2001684320</v>
      </c>
      <c r="D58" s="20">
        <f>D59</f>
        <v>0</v>
      </c>
      <c r="E58" s="4"/>
      <c r="F58" s="25" t="e">
        <f t="shared" si="1"/>
        <v>#DIV/0!</v>
      </c>
    </row>
    <row r="59" spans="1:7" ht="28.5" hidden="1" customHeight="1" thickBot="1" x14ac:dyDescent="0.3">
      <c r="A59" s="5" t="s">
        <v>26</v>
      </c>
      <c r="B59" s="6">
        <v>503</v>
      </c>
      <c r="C59" s="6">
        <v>2001684320</v>
      </c>
      <c r="D59" s="20">
        <f>D60</f>
        <v>0</v>
      </c>
      <c r="E59" s="4"/>
      <c r="F59" s="25" t="e">
        <f t="shared" si="1"/>
        <v>#DIV/0!</v>
      </c>
    </row>
    <row r="60" spans="1:7" ht="45" hidden="1" customHeight="1" thickBot="1" x14ac:dyDescent="0.3">
      <c r="A60" s="5" t="s">
        <v>27</v>
      </c>
      <c r="B60" s="6">
        <v>503</v>
      </c>
      <c r="C60" s="6">
        <v>2001684320</v>
      </c>
      <c r="D60" s="21">
        <v>0</v>
      </c>
      <c r="E60" s="4"/>
      <c r="F60" s="25" t="e">
        <f t="shared" si="1"/>
        <v>#DIV/0!</v>
      </c>
    </row>
    <row r="61" spans="1:7" ht="23.25" customHeight="1" thickBot="1" x14ac:dyDescent="0.3">
      <c r="A61" s="8" t="s">
        <v>24</v>
      </c>
      <c r="B61" s="9" t="s">
        <v>57</v>
      </c>
      <c r="C61" s="9" t="s">
        <v>49</v>
      </c>
      <c r="D61" s="10">
        <v>633400</v>
      </c>
      <c r="E61" s="10">
        <v>645671.26</v>
      </c>
      <c r="F61" s="25">
        <f t="shared" si="1"/>
        <v>1.0193736343542785</v>
      </c>
    </row>
    <row r="62" spans="1:7" ht="18.75" customHeight="1" thickBot="1" x14ac:dyDescent="0.3">
      <c r="A62" s="8" t="s">
        <v>25</v>
      </c>
      <c r="B62" s="3" t="s">
        <v>57</v>
      </c>
      <c r="C62" s="3" t="s">
        <v>54</v>
      </c>
      <c r="D62" s="10">
        <v>633400</v>
      </c>
      <c r="E62" s="4">
        <v>645671.26</v>
      </c>
      <c r="F62" s="25">
        <f t="shared" si="1"/>
        <v>1.0193736343542785</v>
      </c>
    </row>
    <row r="63" spans="1:7" ht="24" customHeight="1" thickBot="1" x14ac:dyDescent="0.3">
      <c r="A63" s="8" t="s">
        <v>28</v>
      </c>
      <c r="B63" s="9" t="s">
        <v>58</v>
      </c>
      <c r="C63" s="9" t="s">
        <v>49</v>
      </c>
      <c r="D63" s="10" t="e">
        <f>D64+#REF!</f>
        <v>#REF!</v>
      </c>
      <c r="E63" s="10">
        <v>11582011.08</v>
      </c>
      <c r="F63" s="25" t="e">
        <f t="shared" si="1"/>
        <v>#REF!</v>
      </c>
    </row>
    <row r="64" spans="1:7" ht="18" customHeight="1" thickBot="1" x14ac:dyDescent="0.3">
      <c r="A64" s="22" t="s">
        <v>29</v>
      </c>
      <c r="B64" s="3" t="s">
        <v>58</v>
      </c>
      <c r="C64" s="3" t="s">
        <v>54</v>
      </c>
      <c r="D64" s="4" t="e">
        <f>#REF!</f>
        <v>#REF!</v>
      </c>
      <c r="E64" s="4">
        <v>133073.64000000001</v>
      </c>
      <c r="F64" s="25" t="e">
        <f t="shared" si="1"/>
        <v>#REF!</v>
      </c>
    </row>
    <row r="65" spans="1:6" ht="18" customHeight="1" thickBot="1" x14ac:dyDescent="0.3">
      <c r="A65" s="22" t="s">
        <v>63</v>
      </c>
      <c r="B65" s="3" t="s">
        <v>58</v>
      </c>
      <c r="C65" s="3" t="s">
        <v>50</v>
      </c>
      <c r="D65" s="4"/>
      <c r="E65" s="4">
        <v>11448937.439999999</v>
      </c>
      <c r="F65" s="25"/>
    </row>
    <row r="66" spans="1:6" ht="21" customHeight="1" thickBot="1" x14ac:dyDescent="0.3">
      <c r="A66" s="8" t="s">
        <v>30</v>
      </c>
      <c r="B66" s="9" t="s">
        <v>59</v>
      </c>
      <c r="C66" s="9" t="s">
        <v>49</v>
      </c>
      <c r="D66" s="10" t="e">
        <f>#REF!+#REF!</f>
        <v>#REF!</v>
      </c>
      <c r="E66" s="10">
        <v>184482.72</v>
      </c>
      <c r="F66" s="25" t="e">
        <f t="shared" si="1"/>
        <v>#REF!</v>
      </c>
    </row>
    <row r="67" spans="1:6" ht="18.75" customHeight="1" thickBot="1" x14ac:dyDescent="0.3">
      <c r="A67" s="8" t="s">
        <v>31</v>
      </c>
      <c r="B67" s="9" t="s">
        <v>59</v>
      </c>
      <c r="C67" s="9" t="s">
        <v>54</v>
      </c>
      <c r="D67" s="10" t="e">
        <f>#REF!+#REF!</f>
        <v>#REF!</v>
      </c>
      <c r="E67" s="4">
        <v>184482.72</v>
      </c>
      <c r="F67" s="25" t="e">
        <f t="shared" si="1"/>
        <v>#REF!</v>
      </c>
    </row>
    <row r="68" spans="1:6" ht="27" customHeight="1" thickBot="1" x14ac:dyDescent="0.3">
      <c r="A68" s="26" t="s">
        <v>33</v>
      </c>
      <c r="B68" s="3"/>
      <c r="C68" s="3"/>
      <c r="D68" s="10">
        <v>17841389.949999999</v>
      </c>
      <c r="E68" s="10">
        <v>27076210.25</v>
      </c>
      <c r="F68" s="25">
        <f t="shared" si="1"/>
        <v>1.5176065500434848</v>
      </c>
    </row>
  </sheetData>
  <mergeCells count="6">
    <mergeCell ref="C1:F6"/>
    <mergeCell ref="A7:F7"/>
    <mergeCell ref="A9:A10"/>
    <mergeCell ref="D9:D10"/>
    <mergeCell ref="E9:E10"/>
    <mergeCell ref="F9:F10"/>
  </mergeCells>
  <pageMargins left="1.2204724409448819" right="0.19685039370078741" top="0.55118110236220474" bottom="0.15748031496062992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2025-08-01T06:14:03Z</dcterms:modified>
</cp:coreProperties>
</file>