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ОМС" sheetId="1" r:id="rId1"/>
  </sheets>
  <definedNames>
    <definedName name="_xlnm.Print_Titles" localSheetId="0">ОМС!$3:$4</definedName>
    <definedName name="_xlnm.Print_Area" localSheetId="0">ОМС!$A$1:$P$43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J27" i="1"/>
  <c r="G27" i="1" l="1"/>
  <c r="H27" i="1"/>
  <c r="I27" i="1"/>
  <c r="F27" i="1"/>
  <c r="J28" i="1" l="1"/>
  <c r="K12" i="1"/>
  <c r="M12" i="1" s="1"/>
  <c r="G28" i="1"/>
  <c r="L12" i="1" l="1"/>
  <c r="K15" i="1"/>
  <c r="M15" i="1" s="1"/>
  <c r="L15" i="1"/>
  <c r="K14" i="1"/>
  <c r="M14" i="1" s="1"/>
  <c r="K13" i="1"/>
  <c r="M13" i="1" s="1"/>
  <c r="K7" i="1"/>
  <c r="M7" i="1" s="1"/>
  <c r="K8" i="1"/>
  <c r="M8" i="1" s="1"/>
  <c r="K9" i="1"/>
  <c r="L9" i="1" s="1"/>
  <c r="K10" i="1"/>
  <c r="K16" i="1"/>
  <c r="M16" i="1" s="1"/>
  <c r="K17" i="1"/>
  <c r="M17" i="1" s="1"/>
  <c r="K6" i="1"/>
  <c r="M6" i="1" s="1"/>
  <c r="L10" i="1" l="1"/>
  <c r="L14" i="1"/>
  <c r="L13" i="1"/>
  <c r="M9" i="1"/>
  <c r="M10" i="1"/>
  <c r="L17" i="1"/>
  <c r="L16" i="1"/>
  <c r="L8" i="1"/>
  <c r="L7" i="1"/>
  <c r="L6" i="1"/>
  <c r="K5" i="1" l="1"/>
  <c r="L5" i="1" s="1"/>
  <c r="M5" i="1" l="1"/>
  <c r="K21" i="1" l="1"/>
  <c r="K22" i="1"/>
  <c r="K23" i="1"/>
  <c r="K24" i="1"/>
  <c r="M24" i="1" s="1"/>
  <c r="K25" i="1"/>
  <c r="K26" i="1"/>
  <c r="K27" i="1" l="1"/>
  <c r="M27" i="1" s="1"/>
  <c r="L21" i="1"/>
  <c r="M21" i="1"/>
  <c r="L22" i="1"/>
  <c r="M22" i="1"/>
  <c r="L23" i="1"/>
  <c r="M23" i="1"/>
  <c r="L25" i="1"/>
  <c r="L27" i="1" s="1"/>
  <c r="M25" i="1"/>
  <c r="L26" i="1"/>
  <c r="L24" i="1"/>
  <c r="F37" i="1"/>
  <c r="J29" i="1" l="1"/>
  <c r="E36" i="1" s="1"/>
  <c r="F36" i="1" s="1"/>
  <c r="K19" i="1"/>
  <c r="K20" i="1"/>
  <c r="M20" i="1" s="1"/>
  <c r="K18" i="1"/>
  <c r="M18" i="1" s="1"/>
  <c r="J37" i="1"/>
  <c r="K37" i="1" s="1"/>
  <c r="L37" i="1" s="1"/>
  <c r="J36" i="1"/>
  <c r="K36" i="1" s="1"/>
  <c r="H28" i="1"/>
  <c r="H29" i="1" s="1"/>
  <c r="G29" i="1"/>
  <c r="I28" i="1"/>
  <c r="I29" i="1" s="1"/>
  <c r="F28" i="1"/>
  <c r="F29" i="1" s="1"/>
  <c r="L36" i="1" l="1"/>
  <c r="L19" i="1"/>
  <c r="M19" i="1"/>
  <c r="K28" i="1"/>
  <c r="L20" i="1"/>
  <c r="L18" i="1"/>
  <c r="K29" i="1" l="1"/>
  <c r="M29" i="1" s="1"/>
  <c r="M28" i="1"/>
  <c r="L28" i="1"/>
  <c r="L29" i="1" s="1"/>
</calcChain>
</file>

<file path=xl/sharedStrings.xml><?xml version="1.0" encoding="utf-8"?>
<sst xmlns="http://schemas.openxmlformats.org/spreadsheetml/2006/main" count="146" uniqueCount="86">
  <si>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</si>
  <si>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</si>
  <si>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</si>
  <si>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</si>
  <si>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</si>
  <si>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</si>
  <si>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</si>
  <si>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</si>
  <si>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</si>
  <si>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</si>
  <si>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</si>
  <si>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</si>
  <si>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</si>
  <si>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</si>
  <si>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</si>
  <si>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</si>
  <si>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</si>
  <si>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</si>
  <si>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</si>
  <si>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</si>
  <si>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</si>
  <si>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</si>
  <si>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</si>
  <si>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</si>
  <si>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</si>
  <si>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</si>
  <si>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</si>
  <si>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</si>
  <si>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</si>
  <si>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</si>
  <si>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</si>
  <si>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</si>
  <si>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</si>
  <si>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</si>
  <si>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</si>
  <si>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</si>
  <si>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>Глава администрации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</si>
  <si>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</si>
  <si>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</si>
  <si>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</si>
  <si>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</si>
  <si>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</si>
  <si>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</si>
  <si>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</si>
  <si>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</si>
  <si>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</si>
  <si>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</si>
  <si>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</si>
  <si>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</si>
  <si>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</si>
  <si>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</si>
  <si>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</si>
  <si>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</si>
  <si>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</si>
  <si>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</si>
  <si>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</si>
  <si>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</si>
  <si>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</si>
  <si>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</si>
  <si>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</si>
  <si>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</si>
  <si>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</si>
  <si>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</si>
  <si>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</si>
  <si>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</si>
  <si>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</si>
  <si>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исполнитель : Кошель И.В.</t>
  </si>
  <si>
    <t>201 0104 2041180040</t>
  </si>
  <si>
    <t>201 0104 2041180020</t>
  </si>
  <si>
    <t>851</t>
  </si>
  <si>
    <t>Увеличение плановых назначений за счет экономии по отчислениям</t>
  </si>
  <si>
    <t>2023 год</t>
  </si>
  <si>
    <t xml:space="preserve">План с учетом уточнения на 2024 год </t>
  </si>
  <si>
    <t xml:space="preserve">Отклонение утвержденного плана с учетом уточнения на 2024 год  от кассового исполнения 2023 года </t>
  </si>
  <si>
    <t>2024 год , рублей</t>
  </si>
  <si>
    <t>201 0104 7000083030</t>
  </si>
  <si>
    <t>телефон с кодом: (48352)96253</t>
  </si>
  <si>
    <t>00016</t>
  </si>
  <si>
    <t>00017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</si>
  <si>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01.10.2024</t>
  </si>
  <si>
    <t>2024 год ( 01.12.2024)</t>
  </si>
  <si>
    <t>201 0104 2041180100</t>
  </si>
  <si>
    <t>Увеличение плановых назначений за счет увеличения доходной части бюджета</t>
  </si>
  <si>
    <t>Уменьшение плановых назначений  отчислений на заработную плату работников администрации, в связи с экономией бюджетных ассигнований: числ.10 ед.- в т.ч.4 ед.вакансии с  01.01.2024года</t>
  </si>
  <si>
    <t>Уменьшение плановых назначений  на закупку товаров, работ, услуг администрации, в связи с экономией бюджетных ассигнований</t>
  </si>
  <si>
    <t>Увеличение бюджетных ассигнований за счет увеличения доходной части бюджета и отчислений с заработной платы работников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</si>
</sst>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1" fillId="0" borderId="0"/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horizontal="center" vertical="center" wrapText="1"/>
    </xf>
    <xf numFmtId="49" fontId="2" fillId="0" borderId="7">
      <alignment horizontal="center" vertical="top" shrinkToFit="1"/>
    </xf>
    <xf numFmtId="4" fontId="4" fillId="2" borderId="7">
      <alignment horizontal="right" vertical="top" shrinkToFit="1"/>
    </xf>
    <xf numFmtId="10" fontId="4" fillId="2" borderId="7">
      <alignment horizontal="right" vertical="top" shrinkToFit="1"/>
    </xf>
    <xf numFmtId="0" fontId="2" fillId="0" borderId="0">
      <alignment horizontal="left" wrapText="1"/>
    </xf>
    <xf numFmtId="0" fontId="4" fillId="0" borderId="7">
      <alignment vertical="top" wrapText="1"/>
    </xf>
    <xf numFmtId="4" fontId="4" fillId="3" borderId="7">
      <alignment horizontal="right" vertical="top" shrinkToFit="1"/>
    </xf>
    <xf numFmtId="10" fontId="4" fillId="3" borderId="7">
      <alignment horizontal="right" vertical="top" shrinkToFit="1"/>
    </xf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8"/>
    <xf numFmtId="0" fontId="2" fillId="4" borderId="9"/>
    <xf numFmtId="49" fontId="2" fillId="0" borderId="7">
      <alignment horizontal="left" vertical="top" wrapText="1" indent="2"/>
    </xf>
    <xf numFmtId="4" fontId="2" fillId="0" borderId="7">
      <alignment horizontal="right" vertical="top" shrinkToFit="1"/>
    </xf>
    <xf numFmtId="10" fontId="2" fillId="0" borderId="7">
      <alignment horizontal="right" vertical="top" shrinkToFit="1"/>
    </xf>
    <xf numFmtId="0" fontId="2" fillId="4" borderId="9">
      <alignment shrinkToFit="1"/>
    </xf>
    <xf numFmtId="0" fontId="4" fillId="0" borderId="7">
      <alignment horizontal="left"/>
    </xf>
    <xf numFmtId="0" fontId="2" fillId="4" borderId="10"/>
    <xf numFmtId="0" fontId="2" fillId="4" borderId="9">
      <alignment horizontal="center"/>
    </xf>
    <xf numFmtId="0" fontId="2" fillId="4" borderId="9">
      <alignment horizontal="left"/>
    </xf>
    <xf numFmtId="0" fontId="2" fillId="4" borderId="10">
      <alignment horizontal="center"/>
    </xf>
    <xf numFmtId="0" fontId="2" fillId="4" borderId="10">
      <alignment horizontal="left"/>
    </xf>
  </cellStyleXfs>
  <cellXfs count="66">
    <xf numFmtId="0" fontId="0" fillId="0" borderId="0" xfId="0"/>
    <xf numFmtId="0" fontId="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2" fontId="10" fillId="0" borderId="0" xfId="0" applyNumberFormat="1" applyFont="1"/>
    <xf numFmtId="2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0" fontId="7" fillId="0" borderId="3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1" xfId="0" applyFont="1" applyBorder="1"/>
    <xf numFmtId="4" fontId="7" fillId="0" borderId="0" xfId="0" applyNumberFormat="1" applyFont="1"/>
    <xf numFmtId="4" fontId="8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4" fontId="8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7" fillId="0" borderId="12" xfId="0" applyNumberFormat="1" applyFont="1" applyBorder="1" applyAlignment="1">
      <alignment horizontal="center" vertical="top" wrapText="1"/>
    </xf>
    <xf numFmtId="2" fontId="7" fillId="0" borderId="13" xfId="0" applyNumberFormat="1" applyFont="1" applyBorder="1" applyAlignment="1">
      <alignment horizontal="center" vertical="top" wrapText="1"/>
    </xf>
    <xf numFmtId="2" fontId="7" fillId="0" borderId="1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</cellXfs>
  <cellStyles count="33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5"/>
  <sheetViews>
    <sheetView tabSelected="1" view="pageBreakPreview" zoomScale="70" zoomScaleNormal="100" zoomScaleSheetLayoutView="70" workbookViewId="0">
      <selection activeCell="S27" sqref="S27:S28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45" t="s">
        <v>79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5" ht="18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7</v>
      </c>
    </row>
    <row r="3" spans="1:15" ht="90" customHeight="1" x14ac:dyDescent="0.25">
      <c r="A3" s="47" t="s">
        <v>25</v>
      </c>
      <c r="B3" s="46" t="s">
        <v>5</v>
      </c>
      <c r="C3" s="46" t="s">
        <v>10</v>
      </c>
      <c r="D3" s="46" t="s">
        <v>0</v>
      </c>
      <c r="E3" s="46" t="s">
        <v>14</v>
      </c>
      <c r="F3" s="49" t="s">
        <v>71</v>
      </c>
      <c r="G3" s="49"/>
      <c r="H3" s="50" t="s">
        <v>80</v>
      </c>
      <c r="I3" s="51"/>
      <c r="J3" s="46" t="s">
        <v>38</v>
      </c>
      <c r="K3" s="47" t="s">
        <v>72</v>
      </c>
      <c r="L3" s="46" t="s">
        <v>73</v>
      </c>
      <c r="M3" s="46"/>
      <c r="N3" s="46" t="s">
        <v>1</v>
      </c>
      <c r="O3" t="s">
        <v>16</v>
      </c>
    </row>
    <row r="4" spans="1:15" ht="38.25" customHeight="1" x14ac:dyDescent="0.25">
      <c r="A4" s="48"/>
      <c r="B4" s="46"/>
      <c r="C4" s="46"/>
      <c r="D4" s="46"/>
      <c r="E4" s="46"/>
      <c r="F4" s="10" t="s">
        <v>2</v>
      </c>
      <c r="G4" s="10" t="s">
        <v>3</v>
      </c>
      <c r="H4" s="10" t="s">
        <v>4</v>
      </c>
      <c r="I4" s="10" t="s">
        <v>3</v>
      </c>
      <c r="J4" s="46"/>
      <c r="K4" s="48"/>
      <c r="L4" s="28" t="s">
        <v>8</v>
      </c>
      <c r="M4" s="28" t="s">
        <v>9</v>
      </c>
      <c r="N4" s="46"/>
    </row>
    <row r="5" spans="1:15" ht="0.75" hidden="1" customHeight="1" x14ac:dyDescent="0.25">
      <c r="A5" s="6"/>
      <c r="B5" s="6" t="s">
        <v>39</v>
      </c>
      <c r="C5" s="2" t="s">
        <v>54</v>
      </c>
      <c r="D5" s="2" t="s">
        <v>41</v>
      </c>
      <c r="E5" s="2" t="s">
        <v>43</v>
      </c>
      <c r="F5" s="29"/>
      <c r="G5" s="29"/>
      <c r="H5" s="29"/>
      <c r="I5" s="29"/>
      <c r="J5" s="29"/>
      <c r="K5" s="29">
        <f t="shared" ref="K5:K20" si="0">H5+J5</f>
        <v>0</v>
      </c>
      <c r="L5" s="29">
        <f t="shared" ref="L5:L20" si="1">K5-G5</f>
        <v>0</v>
      </c>
      <c r="M5" s="29" t="e">
        <f t="shared" ref="M5" si="2">K5/G5*100</f>
        <v>#DIV/0!</v>
      </c>
      <c r="N5" s="41" t="s">
        <v>56</v>
      </c>
    </row>
    <row r="6" spans="1:15" ht="72.75" hidden="1" customHeight="1" x14ac:dyDescent="0.25">
      <c r="A6" s="6"/>
      <c r="B6" s="6" t="s">
        <v>60</v>
      </c>
      <c r="C6" s="2" t="s">
        <v>68</v>
      </c>
      <c r="D6" s="2" t="s">
        <v>61</v>
      </c>
      <c r="E6" s="2"/>
      <c r="F6" s="29">
        <v>435950</v>
      </c>
      <c r="G6" s="29"/>
      <c r="H6" s="29"/>
      <c r="I6" s="29"/>
      <c r="J6" s="29"/>
      <c r="K6" s="29">
        <f t="shared" ref="K6:K17" si="3">H6+J6</f>
        <v>0</v>
      </c>
      <c r="L6" s="29">
        <f t="shared" ref="L6:L17" si="4">K6-G6</f>
        <v>0</v>
      </c>
      <c r="M6" s="29" t="e">
        <f>K6/G6*100</f>
        <v>#DIV/0!</v>
      </c>
      <c r="N6" s="41" t="s">
        <v>64</v>
      </c>
    </row>
    <row r="7" spans="1:15" ht="51" hidden="1" customHeight="1" x14ac:dyDescent="0.25">
      <c r="A7" s="6"/>
      <c r="B7" s="6" t="s">
        <v>60</v>
      </c>
      <c r="C7" s="2" t="s">
        <v>68</v>
      </c>
      <c r="D7" s="2" t="s">
        <v>62</v>
      </c>
      <c r="E7" s="2"/>
      <c r="F7" s="29">
        <v>128200</v>
      </c>
      <c r="G7" s="29"/>
      <c r="H7" s="29"/>
      <c r="I7" s="29"/>
      <c r="J7" s="29"/>
      <c r="K7" s="29">
        <f t="shared" si="3"/>
        <v>0</v>
      </c>
      <c r="L7" s="29">
        <f t="shared" si="4"/>
        <v>0</v>
      </c>
      <c r="M7" s="29" t="e">
        <f t="shared" ref="M7:M29" si="5">K7/G7*100</f>
        <v>#DIV/0!</v>
      </c>
      <c r="N7" s="41" t="s">
        <v>64</v>
      </c>
    </row>
    <row r="8" spans="1:15" ht="63" customHeight="1" x14ac:dyDescent="0.25">
      <c r="A8" s="6"/>
      <c r="B8" s="6" t="s">
        <v>60</v>
      </c>
      <c r="C8" s="2" t="s">
        <v>68</v>
      </c>
      <c r="D8" s="2" t="s">
        <v>61</v>
      </c>
      <c r="E8" s="2" t="s">
        <v>77</v>
      </c>
      <c r="F8" s="29">
        <v>435950</v>
      </c>
      <c r="G8" s="29">
        <v>435940.82</v>
      </c>
      <c r="H8" s="29">
        <v>479700</v>
      </c>
      <c r="I8" s="29">
        <v>498590.34</v>
      </c>
      <c r="J8" s="29">
        <v>69995</v>
      </c>
      <c r="K8" s="29">
        <f t="shared" si="3"/>
        <v>549695</v>
      </c>
      <c r="L8" s="29">
        <f t="shared" si="4"/>
        <v>113754.18</v>
      </c>
      <c r="M8" s="29">
        <f t="shared" si="5"/>
        <v>126.0939500916661</v>
      </c>
      <c r="N8" s="41" t="s">
        <v>82</v>
      </c>
    </row>
    <row r="9" spans="1:15" ht="60.75" customHeight="1" x14ac:dyDescent="0.25">
      <c r="A9" s="6"/>
      <c r="B9" s="6" t="s">
        <v>60</v>
      </c>
      <c r="C9" s="2" t="s">
        <v>68</v>
      </c>
      <c r="D9" s="2" t="s">
        <v>62</v>
      </c>
      <c r="E9" s="2" t="s">
        <v>78</v>
      </c>
      <c r="F9" s="29">
        <v>128200</v>
      </c>
      <c r="G9" s="29">
        <v>128197.05</v>
      </c>
      <c r="H9" s="29">
        <v>144900</v>
      </c>
      <c r="I9" s="29">
        <v>108592.06</v>
      </c>
      <c r="J9" s="29">
        <v>10600</v>
      </c>
      <c r="K9" s="29">
        <f t="shared" si="3"/>
        <v>155500</v>
      </c>
      <c r="L9" s="29">
        <f t="shared" si="4"/>
        <v>27302.949999999997</v>
      </c>
      <c r="M9" s="29">
        <f t="shared" si="5"/>
        <v>121.2976429644832</v>
      </c>
      <c r="N9" s="41" t="s">
        <v>82</v>
      </c>
    </row>
    <row r="10" spans="1:15" ht="118.5" customHeight="1" x14ac:dyDescent="0.25">
      <c r="A10" s="6"/>
      <c r="B10" s="6" t="s">
        <v>60</v>
      </c>
      <c r="C10" s="2" t="s">
        <v>67</v>
      </c>
      <c r="D10" s="2" t="s">
        <v>62</v>
      </c>
      <c r="E10" s="2" t="s">
        <v>78</v>
      </c>
      <c r="F10" s="29">
        <v>445700</v>
      </c>
      <c r="G10" s="29">
        <v>445697.06</v>
      </c>
      <c r="H10" s="29">
        <v>484364</v>
      </c>
      <c r="I10" s="29">
        <v>372348.46</v>
      </c>
      <c r="J10" s="29">
        <v>-29136</v>
      </c>
      <c r="K10" s="29">
        <f t="shared" si="3"/>
        <v>455228</v>
      </c>
      <c r="L10" s="29">
        <f t="shared" si="4"/>
        <v>9530.9400000000023</v>
      </c>
      <c r="M10" s="29">
        <f t="shared" si="5"/>
        <v>102.13843456808982</v>
      </c>
      <c r="N10" s="41" t="s">
        <v>83</v>
      </c>
    </row>
    <row r="11" spans="1:15" ht="0.75" hidden="1" customHeight="1" x14ac:dyDescent="0.25">
      <c r="A11" s="6"/>
      <c r="B11" s="6" t="s">
        <v>60</v>
      </c>
      <c r="C11" s="2" t="s">
        <v>67</v>
      </c>
      <c r="D11" s="2" t="s">
        <v>41</v>
      </c>
      <c r="E11" s="2"/>
      <c r="F11" s="29"/>
      <c r="G11" s="29"/>
      <c r="H11" s="29"/>
      <c r="I11" s="29"/>
      <c r="J11" s="5"/>
      <c r="K11" s="29"/>
      <c r="L11" s="29"/>
      <c r="M11" s="29"/>
      <c r="N11" s="41" t="s">
        <v>84</v>
      </c>
    </row>
    <row r="12" spans="1:15" ht="46.5" hidden="1" customHeight="1" x14ac:dyDescent="0.25">
      <c r="A12" s="6"/>
      <c r="B12" s="6" t="s">
        <v>60</v>
      </c>
      <c r="C12" s="2" t="s">
        <v>67</v>
      </c>
      <c r="D12" s="2" t="s">
        <v>69</v>
      </c>
      <c r="E12" s="2"/>
      <c r="F12" s="29"/>
      <c r="G12" s="29"/>
      <c r="H12" s="29"/>
      <c r="I12" s="29"/>
      <c r="J12" s="5"/>
      <c r="K12" s="29">
        <f t="shared" ref="K12" si="6">H12+J12</f>
        <v>0</v>
      </c>
      <c r="L12" s="29">
        <f>K12-G12</f>
        <v>0</v>
      </c>
      <c r="M12" s="29" t="e">
        <f>K12/G12*100</f>
        <v>#DIV/0!</v>
      </c>
      <c r="N12" s="41"/>
    </row>
    <row r="13" spans="1:15" ht="73.5" hidden="1" customHeight="1" x14ac:dyDescent="0.25">
      <c r="A13" s="6"/>
      <c r="B13" s="6" t="s">
        <v>60</v>
      </c>
      <c r="C13" s="2" t="s">
        <v>75</v>
      </c>
      <c r="D13" s="2" t="s">
        <v>41</v>
      </c>
      <c r="E13" s="2"/>
      <c r="F13" s="29"/>
      <c r="G13" s="29"/>
      <c r="H13" s="29"/>
      <c r="I13" s="29"/>
      <c r="J13" s="5"/>
      <c r="K13" s="29">
        <f t="shared" si="3"/>
        <v>0</v>
      </c>
      <c r="L13" s="29">
        <f>K13-G13</f>
        <v>0</v>
      </c>
      <c r="M13" s="29" t="e">
        <f>K13/G13*100</f>
        <v>#DIV/0!</v>
      </c>
      <c r="N13" s="41"/>
    </row>
    <row r="14" spans="1:15" ht="63" hidden="1" customHeight="1" x14ac:dyDescent="0.25">
      <c r="A14" s="6"/>
      <c r="B14" s="6" t="s">
        <v>60</v>
      </c>
      <c r="C14" s="2" t="s">
        <v>67</v>
      </c>
      <c r="D14" s="2" t="s">
        <v>47</v>
      </c>
      <c r="E14" s="2"/>
      <c r="F14" s="29">
        <v>4300</v>
      </c>
      <c r="G14" s="29"/>
      <c r="H14" s="29"/>
      <c r="I14" s="29"/>
      <c r="J14" s="5"/>
      <c r="K14" s="29">
        <f t="shared" si="3"/>
        <v>0</v>
      </c>
      <c r="L14" s="29">
        <f t="shared" si="4"/>
        <v>0</v>
      </c>
      <c r="M14" s="29" t="e">
        <f t="shared" si="5"/>
        <v>#DIV/0!</v>
      </c>
      <c r="N14" s="41" t="s">
        <v>64</v>
      </c>
    </row>
    <row r="15" spans="1:15" ht="69" hidden="1" customHeight="1" x14ac:dyDescent="0.25">
      <c r="A15" s="6"/>
      <c r="B15" s="6" t="s">
        <v>60</v>
      </c>
      <c r="C15" s="2" t="s">
        <v>67</v>
      </c>
      <c r="D15" s="2" t="s">
        <v>48</v>
      </c>
      <c r="E15" s="2"/>
      <c r="F15" s="29">
        <v>5400</v>
      </c>
      <c r="G15" s="29"/>
      <c r="H15" s="29"/>
      <c r="I15" s="29"/>
      <c r="J15" s="5"/>
      <c r="K15" s="29">
        <f t="shared" si="3"/>
        <v>0</v>
      </c>
      <c r="L15" s="29">
        <f t="shared" si="4"/>
        <v>0</v>
      </c>
      <c r="M15" s="29" t="e">
        <f t="shared" si="5"/>
        <v>#DIV/0!</v>
      </c>
      <c r="N15" s="41" t="s">
        <v>64</v>
      </c>
    </row>
    <row r="16" spans="1:15" ht="69.75" hidden="1" customHeight="1" x14ac:dyDescent="0.25">
      <c r="A16" s="6"/>
      <c r="B16" s="6" t="s">
        <v>60</v>
      </c>
      <c r="C16" s="2" t="s">
        <v>63</v>
      </c>
      <c r="D16" s="2" t="s">
        <v>62</v>
      </c>
      <c r="E16" s="2"/>
      <c r="F16" s="29">
        <v>58823.86</v>
      </c>
      <c r="G16" s="29"/>
      <c r="H16" s="29"/>
      <c r="I16" s="29"/>
      <c r="J16" s="5"/>
      <c r="K16" s="29">
        <f t="shared" si="3"/>
        <v>0</v>
      </c>
      <c r="L16" s="29">
        <f t="shared" si="4"/>
        <v>0</v>
      </c>
      <c r="M16" s="29" t="e">
        <f t="shared" si="5"/>
        <v>#DIV/0!</v>
      </c>
      <c r="N16" s="41" t="s">
        <v>64</v>
      </c>
    </row>
    <row r="17" spans="1:14" ht="57" hidden="1" customHeight="1" x14ac:dyDescent="0.25">
      <c r="A17" s="6"/>
      <c r="B17" s="6" t="s">
        <v>60</v>
      </c>
      <c r="C17" s="2" t="s">
        <v>63</v>
      </c>
      <c r="D17" s="2" t="s">
        <v>41</v>
      </c>
      <c r="E17" s="2"/>
      <c r="F17" s="29">
        <v>28340.34</v>
      </c>
      <c r="G17" s="29"/>
      <c r="H17" s="29"/>
      <c r="I17" s="29"/>
      <c r="J17" s="5"/>
      <c r="K17" s="29">
        <f t="shared" si="3"/>
        <v>0</v>
      </c>
      <c r="L17" s="29">
        <f t="shared" si="4"/>
        <v>0</v>
      </c>
      <c r="M17" s="29" t="e">
        <f t="shared" si="5"/>
        <v>#DIV/0!</v>
      </c>
      <c r="N17" s="41" t="s">
        <v>70</v>
      </c>
    </row>
    <row r="18" spans="1:14" ht="1.5" hidden="1" customHeight="1" x14ac:dyDescent="0.25">
      <c r="A18" s="6"/>
      <c r="B18" s="6" t="s">
        <v>39</v>
      </c>
      <c r="C18" s="2" t="s">
        <v>54</v>
      </c>
      <c r="D18" s="2" t="s">
        <v>41</v>
      </c>
      <c r="E18" s="2" t="s">
        <v>53</v>
      </c>
      <c r="F18" s="29"/>
      <c r="G18" s="29"/>
      <c r="H18" s="29"/>
      <c r="I18" s="29"/>
      <c r="J18" s="29"/>
      <c r="K18" s="29">
        <f t="shared" si="0"/>
        <v>0</v>
      </c>
      <c r="L18" s="29">
        <f t="shared" si="1"/>
        <v>0</v>
      </c>
      <c r="M18" s="29" t="e">
        <f t="shared" si="5"/>
        <v>#DIV/0!</v>
      </c>
      <c r="N18" s="41" t="s">
        <v>57</v>
      </c>
    </row>
    <row r="19" spans="1:14" ht="30.75" hidden="1" customHeight="1" x14ac:dyDescent="0.25">
      <c r="A19" s="6"/>
      <c r="B19" s="6" t="s">
        <v>39</v>
      </c>
      <c r="C19" s="2" t="s">
        <v>54</v>
      </c>
      <c r="D19" s="2" t="s">
        <v>44</v>
      </c>
      <c r="E19" s="2" t="s">
        <v>45</v>
      </c>
      <c r="F19" s="29"/>
      <c r="G19" s="29"/>
      <c r="H19" s="29"/>
      <c r="I19" s="29"/>
      <c r="J19" s="29"/>
      <c r="K19" s="29">
        <f t="shared" si="0"/>
        <v>0</v>
      </c>
      <c r="L19" s="29">
        <f t="shared" si="1"/>
        <v>0</v>
      </c>
      <c r="M19" s="29" t="e">
        <f t="shared" si="5"/>
        <v>#DIV/0!</v>
      </c>
      <c r="N19" s="41" t="s">
        <v>58</v>
      </c>
    </row>
    <row r="20" spans="1:14" ht="42" hidden="1" customHeight="1" x14ac:dyDescent="0.25">
      <c r="A20" s="6"/>
      <c r="B20" s="6" t="s">
        <v>39</v>
      </c>
      <c r="C20" s="2" t="s">
        <v>55</v>
      </c>
      <c r="D20" s="2" t="s">
        <v>41</v>
      </c>
      <c r="E20" s="2" t="s">
        <v>42</v>
      </c>
      <c r="F20" s="29"/>
      <c r="G20" s="29"/>
      <c r="H20" s="29"/>
      <c r="I20" s="29"/>
      <c r="J20" s="29"/>
      <c r="K20" s="29">
        <f t="shared" si="0"/>
        <v>0</v>
      </c>
      <c r="L20" s="29">
        <f t="shared" si="1"/>
        <v>0</v>
      </c>
      <c r="M20" s="29" t="e">
        <f t="shared" si="5"/>
        <v>#DIV/0!</v>
      </c>
      <c r="N20" s="41" t="s">
        <v>59</v>
      </c>
    </row>
    <row r="21" spans="1:14" ht="50.25" hidden="1" customHeight="1" x14ac:dyDescent="0.25">
      <c r="A21" s="3">
        <v>1</v>
      </c>
      <c r="B21" s="6" t="s">
        <v>39</v>
      </c>
      <c r="C21" s="2" t="s">
        <v>40</v>
      </c>
      <c r="D21" s="2" t="s">
        <v>41</v>
      </c>
      <c r="E21" s="2" t="s">
        <v>50</v>
      </c>
      <c r="F21" s="4"/>
      <c r="G21" s="4"/>
      <c r="H21" s="5"/>
      <c r="I21" s="5"/>
      <c r="J21" s="36"/>
      <c r="K21" s="5">
        <f>H21+J21</f>
        <v>0</v>
      </c>
      <c r="L21" s="5">
        <f>K21-G21</f>
        <v>0</v>
      </c>
      <c r="M21" s="29" t="e">
        <f t="shared" si="5"/>
        <v>#DIV/0!</v>
      </c>
      <c r="N21" s="41" t="s">
        <v>49</v>
      </c>
    </row>
    <row r="22" spans="1:14" ht="57.75" hidden="1" customHeight="1" x14ac:dyDescent="0.25">
      <c r="A22" s="3">
        <v>2</v>
      </c>
      <c r="B22" s="6" t="s">
        <v>39</v>
      </c>
      <c r="C22" s="2" t="s">
        <v>40</v>
      </c>
      <c r="D22" s="2" t="s">
        <v>41</v>
      </c>
      <c r="E22" s="43" t="s">
        <v>42</v>
      </c>
      <c r="F22" s="38"/>
      <c r="G22" s="38"/>
      <c r="H22" s="39"/>
      <c r="I22" s="39"/>
      <c r="J22" s="40"/>
      <c r="K22" s="5">
        <f t="shared" ref="K22" si="7">H22+J22</f>
        <v>0</v>
      </c>
      <c r="L22" s="5">
        <f t="shared" ref="L22" si="8">K22-G22</f>
        <v>0</v>
      </c>
      <c r="M22" s="29" t="e">
        <f t="shared" si="5"/>
        <v>#DIV/0!</v>
      </c>
      <c r="N22" s="41" t="s">
        <v>51</v>
      </c>
    </row>
    <row r="23" spans="1:14" ht="48" hidden="1" customHeight="1" x14ac:dyDescent="0.25">
      <c r="A23" s="3"/>
      <c r="B23" s="6" t="s">
        <v>39</v>
      </c>
      <c r="C23" s="2" t="s">
        <v>52</v>
      </c>
      <c r="D23" s="2" t="s">
        <v>41</v>
      </c>
      <c r="E23" s="42" t="s">
        <v>42</v>
      </c>
      <c r="F23" s="32"/>
      <c r="G23" s="32"/>
      <c r="H23" s="33"/>
      <c r="I23" s="33"/>
      <c r="J23" s="34"/>
      <c r="K23" s="5">
        <f t="shared" ref="K23:K26" si="9">H23+J23</f>
        <v>0</v>
      </c>
      <c r="L23" s="5">
        <f t="shared" ref="L23:L26" si="10">K23-G23</f>
        <v>0</v>
      </c>
      <c r="M23" s="29" t="e">
        <f t="shared" si="5"/>
        <v>#DIV/0!</v>
      </c>
      <c r="N23" s="41" t="s">
        <v>51</v>
      </c>
    </row>
    <row r="24" spans="1:14" ht="45.75" hidden="1" customHeight="1" x14ac:dyDescent="0.25">
      <c r="A24" s="14"/>
      <c r="B24" s="6" t="s">
        <v>39</v>
      </c>
      <c r="C24" s="2" t="s">
        <v>40</v>
      </c>
      <c r="D24" s="2" t="s">
        <v>41</v>
      </c>
      <c r="E24" s="42" t="s">
        <v>46</v>
      </c>
      <c r="F24" s="32"/>
      <c r="G24" s="32"/>
      <c r="H24" s="33"/>
      <c r="I24" s="33"/>
      <c r="J24" s="34"/>
      <c r="K24" s="5">
        <f t="shared" si="9"/>
        <v>0</v>
      </c>
      <c r="L24" s="5">
        <f t="shared" si="10"/>
        <v>0</v>
      </c>
      <c r="M24" s="29" t="e">
        <f t="shared" si="5"/>
        <v>#DIV/0!</v>
      </c>
      <c r="N24" s="41" t="s">
        <v>49</v>
      </c>
    </row>
    <row r="25" spans="1:14" ht="75.75" customHeight="1" x14ac:dyDescent="0.25">
      <c r="A25" s="14"/>
      <c r="B25" s="6" t="s">
        <v>60</v>
      </c>
      <c r="C25" s="2" t="s">
        <v>67</v>
      </c>
      <c r="D25" s="2" t="s">
        <v>69</v>
      </c>
      <c r="E25" s="43"/>
      <c r="F25" s="38">
        <v>17300</v>
      </c>
      <c r="G25" s="38">
        <v>17272</v>
      </c>
      <c r="H25" s="39">
        <v>68123</v>
      </c>
      <c r="I25" s="39">
        <v>68739.45</v>
      </c>
      <c r="J25" s="44">
        <v>617</v>
      </c>
      <c r="K25" s="5">
        <f t="shared" si="9"/>
        <v>68740</v>
      </c>
      <c r="L25" s="5">
        <f t="shared" si="10"/>
        <v>51468</v>
      </c>
      <c r="M25" s="29">
        <f t="shared" si="5"/>
        <v>397.98517832329782</v>
      </c>
      <c r="N25" s="41" t="s">
        <v>82</v>
      </c>
    </row>
    <row r="26" spans="1:14" ht="105" customHeight="1" x14ac:dyDescent="0.25">
      <c r="A26" s="14"/>
      <c r="B26" s="6" t="s">
        <v>60</v>
      </c>
      <c r="C26" s="2" t="s">
        <v>81</v>
      </c>
      <c r="D26" s="2" t="s">
        <v>41</v>
      </c>
      <c r="E26" s="43"/>
      <c r="F26" s="38">
        <v>0</v>
      </c>
      <c r="G26" s="38">
        <v>0</v>
      </c>
      <c r="H26" s="39">
        <v>0</v>
      </c>
      <c r="I26" s="39">
        <v>34704</v>
      </c>
      <c r="J26" s="44">
        <v>34704</v>
      </c>
      <c r="K26" s="5">
        <f t="shared" si="9"/>
        <v>34704</v>
      </c>
      <c r="L26" s="5">
        <f t="shared" si="10"/>
        <v>34704</v>
      </c>
      <c r="M26" s="29" t="e">
        <f t="shared" si="5"/>
        <v>#DIV/0!</v>
      </c>
      <c r="N26" s="41" t="s">
        <v>85</v>
      </c>
    </row>
    <row r="27" spans="1:14" ht="33" customHeight="1" x14ac:dyDescent="0.25">
      <c r="A27" s="53" t="s">
        <v>24</v>
      </c>
      <c r="B27" s="54"/>
      <c r="C27" s="11"/>
      <c r="D27" s="11"/>
      <c r="E27" s="12"/>
      <c r="F27" s="13">
        <f>F10+F11+F8+F9+F25+F26</f>
        <v>1027150</v>
      </c>
      <c r="G27" s="13">
        <f t="shared" ref="G27:L27" si="11">G10+G11+G8+G9+G25+G26</f>
        <v>1027106.93</v>
      </c>
      <c r="H27" s="13">
        <f t="shared" si="11"/>
        <v>1177087</v>
      </c>
      <c r="I27" s="13">
        <f t="shared" si="11"/>
        <v>1082974.31</v>
      </c>
      <c r="J27" s="13">
        <f>J10+J11+J8+J9+J25+J26</f>
        <v>86780</v>
      </c>
      <c r="K27" s="13">
        <f t="shared" si="11"/>
        <v>1263867</v>
      </c>
      <c r="L27" s="13">
        <f t="shared" si="11"/>
        <v>236760.07</v>
      </c>
      <c r="M27" s="29">
        <f t="shared" si="5"/>
        <v>123.05116079783436</v>
      </c>
      <c r="N27" s="6"/>
    </row>
    <row r="28" spans="1:14" ht="32.25" customHeight="1" x14ac:dyDescent="0.25">
      <c r="A28" s="14"/>
      <c r="B28" s="15" t="s">
        <v>17</v>
      </c>
      <c r="C28" s="16"/>
      <c r="D28" s="2"/>
      <c r="E28" s="3"/>
      <c r="F28" s="13">
        <f>F27</f>
        <v>1027150</v>
      </c>
      <c r="G28" s="13">
        <f>G27</f>
        <v>1027106.93</v>
      </c>
      <c r="H28" s="13">
        <f t="shared" ref="G28:L29" si="12">H27</f>
        <v>1177087</v>
      </c>
      <c r="I28" s="13">
        <f t="shared" si="12"/>
        <v>1082974.31</v>
      </c>
      <c r="J28" s="13">
        <f t="shared" si="12"/>
        <v>86780</v>
      </c>
      <c r="K28" s="13">
        <f t="shared" si="12"/>
        <v>1263867</v>
      </c>
      <c r="L28" s="13">
        <f t="shared" si="12"/>
        <v>236760.07</v>
      </c>
      <c r="M28" s="29">
        <f t="shared" si="5"/>
        <v>123.05116079783436</v>
      </c>
      <c r="N28" s="17"/>
    </row>
    <row r="29" spans="1:14" ht="26.25" customHeight="1" x14ac:dyDescent="0.25">
      <c r="A29" s="56" t="s">
        <v>13</v>
      </c>
      <c r="B29" s="57"/>
      <c r="C29" s="57"/>
      <c r="D29" s="57"/>
      <c r="E29" s="58"/>
      <c r="F29" s="13">
        <f>F28</f>
        <v>1027150</v>
      </c>
      <c r="G29" s="13">
        <f t="shared" si="12"/>
        <v>1027106.93</v>
      </c>
      <c r="H29" s="13">
        <f t="shared" si="12"/>
        <v>1177087</v>
      </c>
      <c r="I29" s="13">
        <f t="shared" si="12"/>
        <v>1082974.31</v>
      </c>
      <c r="J29" s="13">
        <f t="shared" si="12"/>
        <v>86780</v>
      </c>
      <c r="K29" s="13">
        <f t="shared" si="12"/>
        <v>1263867</v>
      </c>
      <c r="L29" s="13">
        <f t="shared" si="12"/>
        <v>236760.07</v>
      </c>
      <c r="M29" s="29">
        <f t="shared" si="5"/>
        <v>123.05116079783436</v>
      </c>
      <c r="N29" s="6"/>
    </row>
    <row r="30" spans="1:14" ht="12.75" customHeight="1" x14ac:dyDescent="0.25">
      <c r="A30" s="18"/>
      <c r="B30" s="19"/>
      <c r="C30" s="20"/>
      <c r="D30" s="20"/>
      <c r="E30" s="21"/>
      <c r="F30" s="22"/>
      <c r="G30" s="22"/>
      <c r="H30" s="22"/>
      <c r="I30" s="22"/>
      <c r="J30" s="22"/>
      <c r="K30" s="22"/>
      <c r="L30" s="22"/>
      <c r="M30" s="22"/>
      <c r="N30" s="23"/>
    </row>
    <row r="31" spans="1:14" ht="24" customHeight="1" x14ac:dyDescent="0.25">
      <c r="A31" s="24"/>
      <c r="B31" s="59" t="s">
        <v>29</v>
      </c>
      <c r="C31" s="59"/>
      <c r="D31" s="59"/>
      <c r="E31" s="59"/>
      <c r="F31" s="59"/>
      <c r="G31" s="59"/>
      <c r="H31" s="59"/>
      <c r="I31" s="59"/>
      <c r="J31" s="59"/>
      <c r="K31" s="25"/>
      <c r="L31" s="25"/>
      <c r="M31" s="25"/>
      <c r="N31" s="24"/>
    </row>
    <row r="32" spans="1:14" ht="23.25" customHeight="1" x14ac:dyDescent="0.25">
      <c r="A32" s="24"/>
      <c r="B32" s="63" t="s">
        <v>74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25"/>
      <c r="N32" s="24"/>
    </row>
    <row r="33" spans="1:14" ht="36.75" customHeight="1" x14ac:dyDescent="0.25">
      <c r="A33" s="24"/>
      <c r="B33" s="55" t="s">
        <v>28</v>
      </c>
      <c r="C33" s="55"/>
      <c r="D33" s="55" t="s">
        <v>65</v>
      </c>
      <c r="E33" s="55" t="s">
        <v>6</v>
      </c>
      <c r="F33" s="55" t="s">
        <v>37</v>
      </c>
      <c r="G33" s="60" t="s">
        <v>11</v>
      </c>
      <c r="H33" s="61"/>
      <c r="I33" s="61"/>
      <c r="J33" s="62"/>
      <c r="K33" s="55" t="s">
        <v>35</v>
      </c>
      <c r="L33" s="64" t="s">
        <v>12</v>
      </c>
      <c r="M33" s="24"/>
      <c r="N33" s="24"/>
    </row>
    <row r="34" spans="1:14" ht="108.75" customHeight="1" x14ac:dyDescent="0.25">
      <c r="A34" s="24"/>
      <c r="B34" s="55" t="s">
        <v>19</v>
      </c>
      <c r="C34" s="26" t="s">
        <v>30</v>
      </c>
      <c r="D34" s="55"/>
      <c r="E34" s="55"/>
      <c r="F34" s="55"/>
      <c r="G34" s="26" t="s">
        <v>22</v>
      </c>
      <c r="H34" s="26" t="s">
        <v>21</v>
      </c>
      <c r="I34" s="26" t="s">
        <v>20</v>
      </c>
      <c r="J34" s="26" t="s">
        <v>31</v>
      </c>
      <c r="K34" s="55"/>
      <c r="L34" s="65"/>
      <c r="M34" s="24"/>
      <c r="N34" s="24"/>
    </row>
    <row r="35" spans="1:14" ht="35.25" customHeight="1" x14ac:dyDescent="0.25">
      <c r="A35" s="24"/>
      <c r="B35" s="55"/>
      <c r="C35" s="9" t="s">
        <v>27</v>
      </c>
      <c r="D35" s="9">
        <v>2</v>
      </c>
      <c r="E35" s="9">
        <v>3</v>
      </c>
      <c r="F35" s="9" t="s">
        <v>15</v>
      </c>
      <c r="G35" s="9">
        <v>5</v>
      </c>
      <c r="H35" s="9">
        <v>6</v>
      </c>
      <c r="I35" s="9">
        <v>7</v>
      </c>
      <c r="J35" s="9" t="s">
        <v>32</v>
      </c>
      <c r="K35" s="9" t="s">
        <v>33</v>
      </c>
      <c r="L35" s="9" t="s">
        <v>34</v>
      </c>
      <c r="M35" s="24"/>
      <c r="N35" s="24"/>
    </row>
    <row r="36" spans="1:14" ht="51" customHeight="1" x14ac:dyDescent="0.25">
      <c r="A36" s="27"/>
      <c r="B36" s="8" t="s">
        <v>18</v>
      </c>
      <c r="C36" s="7">
        <v>6965131</v>
      </c>
      <c r="D36" s="7">
        <v>5638402.5</v>
      </c>
      <c r="E36" s="35">
        <f>J29</f>
        <v>86780</v>
      </c>
      <c r="F36" s="7">
        <f>D36+E36</f>
        <v>5725182.5</v>
      </c>
      <c r="G36" s="7"/>
      <c r="H36" s="5">
        <v>0</v>
      </c>
      <c r="I36" s="5">
        <v>0</v>
      </c>
      <c r="J36" s="5">
        <f>G36+I36</f>
        <v>0</v>
      </c>
      <c r="K36" s="5">
        <f>F36+J36</f>
        <v>5725182.5</v>
      </c>
      <c r="L36" s="5">
        <f>K36-C36</f>
        <v>-1239948.5</v>
      </c>
      <c r="M36" s="24"/>
      <c r="N36" s="24">
        <v>117582.3</v>
      </c>
    </row>
    <row r="37" spans="1:14" ht="145.5" customHeight="1" x14ac:dyDescent="0.25">
      <c r="A37" s="24"/>
      <c r="B37" s="6" t="s">
        <v>23</v>
      </c>
      <c r="C37" s="7">
        <v>1376239</v>
      </c>
      <c r="D37" s="7">
        <v>1306848</v>
      </c>
      <c r="E37" s="37"/>
      <c r="F37" s="7">
        <f>D37+E37</f>
        <v>1306848</v>
      </c>
      <c r="G37" s="7"/>
      <c r="H37" s="7">
        <v>0</v>
      </c>
      <c r="I37" s="7">
        <v>0</v>
      </c>
      <c r="J37" s="5">
        <f>G37+I37</f>
        <v>0</v>
      </c>
      <c r="K37" s="5">
        <f>F37+J37</f>
        <v>1306848</v>
      </c>
      <c r="L37" s="5">
        <f>K37-C37</f>
        <v>-69391</v>
      </c>
      <c r="M37" s="24"/>
      <c r="N37" s="24"/>
    </row>
    <row r="38" spans="1:14" ht="11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24.75" customHeight="1" x14ac:dyDescent="0.25">
      <c r="A39" s="24"/>
      <c r="B39" s="52" t="s">
        <v>36</v>
      </c>
      <c r="C39" s="52"/>
      <c r="D39" s="30"/>
      <c r="E39" s="52"/>
      <c r="F39" s="52"/>
      <c r="G39" s="24"/>
      <c r="H39" s="24"/>
      <c r="I39" s="24"/>
      <c r="J39" s="31"/>
      <c r="K39" s="31"/>
      <c r="L39" s="31"/>
      <c r="M39" s="31"/>
      <c r="N39" s="24"/>
    </row>
    <row r="40" spans="1:14" ht="9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5.75" x14ac:dyDescent="0.25">
      <c r="A41" s="24"/>
      <c r="B41" s="24" t="s">
        <v>66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5.75" x14ac:dyDescent="0.25">
      <c r="A42" s="24"/>
      <c r="B42" s="24" t="s">
        <v>76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5.75" x14ac:dyDescent="0.25">
      <c r="A43" s="27"/>
      <c r="B43" s="24" t="s">
        <v>26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1:14" ht="15.75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5.75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mergeCells count="26">
    <mergeCell ref="E39:F39"/>
    <mergeCell ref="B39:C39"/>
    <mergeCell ref="A27:B27"/>
    <mergeCell ref="B34:B35"/>
    <mergeCell ref="F33:F34"/>
    <mergeCell ref="E33:E34"/>
    <mergeCell ref="D33:D34"/>
    <mergeCell ref="B33:C33"/>
    <mergeCell ref="A29:E29"/>
    <mergeCell ref="B31:J31"/>
    <mergeCell ref="G33:J33"/>
    <mergeCell ref="B32:L32"/>
    <mergeCell ref="L33:L34"/>
    <mergeCell ref="K33:K34"/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ОМС</vt:lpstr>
      <vt:lpstr>ОМС!Заголовки_для_печати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Finansist</cp:lastModifiedBy>
  <cp:lastPrinted>2023-12-28T14:00:33Z</cp:lastPrinted>
  <dcterms:created xsi:type="dcterms:W3CDTF">2016-05-31T05:14:02Z</dcterms:created>
  <dcterms:modified xsi:type="dcterms:W3CDTF">2024-12-25T13:20:20Z</dcterms:modified>
</cp:coreProperties>
</file>