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240" yWindow="405" windowWidth="14805" windowHeight="7710"/>
  </bookViews>
  <sheets>
    <sheet name="Расходы" sheetId="1" r:id="rId1"/>
  </sheets>
  <definedNames>
    <definedName name="_xlnm._FilterDatabase" localSheetId="0" hidden="1">Расходы!$A$7:$P$40</definedName>
    <definedName name="range">#REF!</definedName>
    <definedName name="_xlnm.Print_Titles" localSheetId="0">Расходы!$6:$6</definedName>
    <definedName name="_xlnm.Print_Area" localSheetId="0">Расходы!$A$3:$N$166</definedName>
  </definedNames>
  <calcPr calcId="145621"/>
</workbook>
</file>

<file path=xl/calcChain.xml><?xml version="1.0" encoding="utf-8"?>
<calcChain xmlns="http://schemas.openxmlformats.org/spreadsheetml/2006/main">
  <c r="G99" i="1" l="1"/>
  <c r="G79" i="1" s="1"/>
  <c r="G152" i="1"/>
  <c r="G80" i="1"/>
  <c r="G46" i="1"/>
  <c r="G47" i="1"/>
  <c r="G48" i="1"/>
  <c r="G45" i="1"/>
  <c r="G9" i="1" s="1"/>
  <c r="G8" i="1" s="1"/>
  <c r="G49" i="1"/>
  <c r="G50" i="1"/>
  <c r="G51" i="1"/>
  <c r="G52" i="1"/>
  <c r="H32" i="1"/>
  <c r="H33" i="1"/>
  <c r="H31" i="1"/>
  <c r="N121" i="1" l="1"/>
  <c r="N122" i="1"/>
  <c r="N123" i="1"/>
  <c r="N124" i="1"/>
  <c r="K69" i="1"/>
  <c r="K70" i="1"/>
  <c r="K71" i="1"/>
  <c r="K72" i="1"/>
  <c r="G166" i="1"/>
  <c r="I166" i="1"/>
  <c r="J166" i="1"/>
  <c r="L166" i="1"/>
  <c r="M166" i="1"/>
  <c r="F166" i="1"/>
  <c r="N127" i="1"/>
  <c r="N128" i="1"/>
  <c r="N129" i="1"/>
  <c r="N130" i="1"/>
  <c r="N131" i="1"/>
  <c r="N132" i="1"/>
  <c r="K114" i="1"/>
  <c r="N41" i="1" l="1"/>
  <c r="N42" i="1"/>
  <c r="N43" i="1"/>
  <c r="N44" i="1"/>
  <c r="K41" i="1"/>
  <c r="K42" i="1"/>
  <c r="K43" i="1"/>
  <c r="K44" i="1"/>
  <c r="H44" i="1"/>
  <c r="H45" i="1"/>
  <c r="H41" i="1"/>
  <c r="H42" i="1"/>
  <c r="H43" i="1"/>
  <c r="N98" i="1" l="1"/>
  <c r="H141" i="1" l="1"/>
  <c r="H142" i="1"/>
  <c r="H143" i="1"/>
  <c r="H137" i="1" l="1"/>
  <c r="H140" i="1" l="1"/>
  <c r="H139" i="1"/>
  <c r="H84" i="1" l="1"/>
  <c r="H85" i="1"/>
  <c r="H9" i="1" l="1"/>
  <c r="H36" i="1" l="1"/>
  <c r="H35" i="1"/>
  <c r="H34" i="1"/>
  <c r="H88" i="1" l="1"/>
  <c r="H87" i="1"/>
  <c r="H86" i="1"/>
  <c r="N157" i="1" l="1"/>
  <c r="N158" i="1"/>
  <c r="N159" i="1"/>
  <c r="N160" i="1"/>
  <c r="K160" i="1"/>
  <c r="K159" i="1"/>
  <c r="K158" i="1"/>
  <c r="K157" i="1"/>
  <c r="H157" i="1"/>
  <c r="H132" i="1"/>
  <c r="H131" i="1"/>
  <c r="H130" i="1"/>
  <c r="H121" i="1"/>
  <c r="K117" i="1"/>
  <c r="L117" i="1" s="1"/>
  <c r="K116" i="1"/>
  <c r="L116" i="1" s="1"/>
  <c r="K115" i="1"/>
  <c r="L115" i="1" s="1"/>
  <c r="H117" i="1"/>
  <c r="H116" i="1"/>
  <c r="H115" i="1"/>
  <c r="N105" i="1"/>
  <c r="N104" i="1"/>
  <c r="N103" i="1"/>
  <c r="K105" i="1"/>
  <c r="K104" i="1"/>
  <c r="K103" i="1"/>
  <c r="H104" i="1"/>
  <c r="H105" i="1"/>
  <c r="N97" i="1"/>
  <c r="N96" i="1"/>
  <c r="K98" i="1"/>
  <c r="K97" i="1"/>
  <c r="K96" i="1"/>
  <c r="H98" i="1"/>
  <c r="H97" i="1"/>
  <c r="H96" i="1"/>
  <c r="N95" i="1"/>
  <c r="N94" i="1"/>
  <c r="N93" i="1"/>
  <c r="N70" i="1"/>
  <c r="N71" i="1"/>
  <c r="N69" i="1"/>
  <c r="H70" i="1"/>
  <c r="H71" i="1"/>
  <c r="H69" i="1"/>
  <c r="N30" i="1"/>
  <c r="N37" i="1"/>
  <c r="N38" i="1"/>
  <c r="N39" i="1"/>
  <c r="N40" i="1"/>
  <c r="K29" i="1"/>
  <c r="K30" i="1"/>
  <c r="K37" i="1"/>
  <c r="K38" i="1"/>
  <c r="K39" i="1"/>
  <c r="K40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73" i="1"/>
  <c r="K74" i="1"/>
  <c r="K75" i="1"/>
  <c r="K76" i="1"/>
  <c r="K77" i="1"/>
  <c r="K78" i="1"/>
  <c r="K79" i="1"/>
  <c r="K80" i="1"/>
  <c r="K81" i="1"/>
  <c r="K82" i="1"/>
  <c r="K83" i="1"/>
  <c r="K89" i="1"/>
  <c r="K90" i="1"/>
  <c r="K91" i="1"/>
  <c r="K92" i="1"/>
  <c r="K93" i="1"/>
  <c r="K94" i="1"/>
  <c r="K95" i="1"/>
  <c r="K99" i="1"/>
  <c r="K100" i="1"/>
  <c r="K101" i="1"/>
  <c r="K102" i="1"/>
  <c r="K106" i="1"/>
  <c r="K107" i="1"/>
  <c r="K108" i="1"/>
  <c r="K109" i="1"/>
  <c r="K110" i="1"/>
  <c r="K111" i="1"/>
  <c r="K112" i="1"/>
  <c r="K113" i="1"/>
  <c r="K118" i="1"/>
  <c r="K119" i="1"/>
  <c r="K120" i="1"/>
  <c r="K124" i="1"/>
  <c r="K125" i="1"/>
  <c r="K126" i="1"/>
  <c r="K127" i="1"/>
  <c r="K128" i="1"/>
  <c r="K129" i="1"/>
  <c r="K133" i="1"/>
  <c r="K134" i="1"/>
  <c r="K135" i="1"/>
  <c r="K136" i="1"/>
  <c r="K137" i="1"/>
  <c r="K138" i="1"/>
  <c r="N22" i="1"/>
  <c r="N23" i="1"/>
  <c r="N24" i="1"/>
  <c r="N25" i="1"/>
  <c r="N26" i="1"/>
  <c r="N27" i="1"/>
  <c r="N28" i="1"/>
  <c r="N29" i="1"/>
  <c r="K22" i="1"/>
  <c r="K23" i="1"/>
  <c r="K24" i="1"/>
  <c r="K25" i="1"/>
  <c r="K26" i="1"/>
  <c r="K27" i="1"/>
  <c r="K28" i="1"/>
  <c r="H28" i="1" l="1"/>
  <c r="H29" i="1"/>
  <c r="H30" i="1"/>
  <c r="H159" i="1" l="1"/>
  <c r="H160" i="1"/>
  <c r="H158" i="1"/>
  <c r="H93" i="1"/>
  <c r="H94" i="1"/>
  <c r="H95" i="1"/>
  <c r="H49" i="1" l="1"/>
  <c r="H50" i="1"/>
  <c r="H51" i="1"/>
  <c r="H52" i="1"/>
  <c r="H53" i="1"/>
  <c r="N53" i="1"/>
  <c r="N150" i="1" l="1"/>
  <c r="N151" i="1"/>
  <c r="N152" i="1"/>
  <c r="N153" i="1"/>
  <c r="N154" i="1"/>
  <c r="N155" i="1"/>
  <c r="N156" i="1"/>
  <c r="N161" i="1"/>
  <c r="N162" i="1"/>
  <c r="N163" i="1"/>
  <c r="N164" i="1"/>
  <c r="N165" i="1"/>
  <c r="K150" i="1"/>
  <c r="K151" i="1"/>
  <c r="K152" i="1"/>
  <c r="K153" i="1"/>
  <c r="K154" i="1"/>
  <c r="K155" i="1"/>
  <c r="K156" i="1"/>
  <c r="K161" i="1"/>
  <c r="K162" i="1"/>
  <c r="K163" i="1"/>
  <c r="K164" i="1"/>
  <c r="K165" i="1"/>
  <c r="H150" i="1"/>
  <c r="H151" i="1"/>
  <c r="H152" i="1"/>
  <c r="H153" i="1"/>
  <c r="H154" i="1"/>
  <c r="H155" i="1"/>
  <c r="H156" i="1"/>
  <c r="H161" i="1"/>
  <c r="H162" i="1"/>
  <c r="H163" i="1"/>
  <c r="H164" i="1"/>
  <c r="H165" i="1"/>
  <c r="H110" i="1"/>
  <c r="H111" i="1"/>
  <c r="H109" i="1"/>
  <c r="N89" i="1"/>
  <c r="N90" i="1"/>
  <c r="N91" i="1"/>
  <c r="N92" i="1"/>
  <c r="H90" i="1"/>
  <c r="H91" i="1"/>
  <c r="H92" i="1"/>
  <c r="H89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45" i="1"/>
  <c r="N46" i="1"/>
  <c r="N47" i="1"/>
  <c r="N48" i="1"/>
  <c r="N49" i="1"/>
  <c r="N50" i="1"/>
  <c r="N51" i="1"/>
  <c r="N52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72" i="1"/>
  <c r="N73" i="1"/>
  <c r="N74" i="1"/>
  <c r="N75" i="1"/>
  <c r="N76" i="1"/>
  <c r="N77" i="1"/>
  <c r="N78" i="1"/>
  <c r="N79" i="1"/>
  <c r="N80" i="1"/>
  <c r="N81" i="1"/>
  <c r="N82" i="1"/>
  <c r="N83" i="1"/>
  <c r="N99" i="1"/>
  <c r="N100" i="1"/>
  <c r="N101" i="1"/>
  <c r="N102" i="1"/>
  <c r="N106" i="1"/>
  <c r="N107" i="1"/>
  <c r="N108" i="1"/>
  <c r="N109" i="1"/>
  <c r="N110" i="1"/>
  <c r="N111" i="1"/>
  <c r="N112" i="1"/>
  <c r="N113" i="1"/>
  <c r="N114" i="1"/>
  <c r="N118" i="1"/>
  <c r="N119" i="1"/>
  <c r="N120" i="1"/>
  <c r="N125" i="1"/>
  <c r="N126" i="1"/>
  <c r="N133" i="1"/>
  <c r="N134" i="1"/>
  <c r="N135" i="1"/>
  <c r="N136" i="1"/>
  <c r="N137" i="1"/>
  <c r="N138" i="1"/>
  <c r="N144" i="1"/>
  <c r="N145" i="1"/>
  <c r="N146" i="1"/>
  <c r="N147" i="1"/>
  <c r="N148" i="1"/>
  <c r="N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144" i="1"/>
  <c r="K145" i="1"/>
  <c r="K146" i="1"/>
  <c r="K147" i="1"/>
  <c r="K148" i="1"/>
  <c r="K8" i="1"/>
  <c r="K166" i="1" l="1"/>
  <c r="N166" i="1"/>
  <c r="K149" i="1"/>
  <c r="N149" i="1"/>
  <c r="H23" i="1" l="1"/>
  <c r="H24" i="1"/>
  <c r="H146" i="1"/>
  <c r="H148" i="1" l="1"/>
  <c r="H147" i="1"/>
  <c r="H22" i="1"/>
  <c r="H107" i="1"/>
  <c r="H77" i="1" l="1"/>
  <c r="H78" i="1"/>
  <c r="H76" i="1"/>
  <c r="H20" i="1"/>
  <c r="H149" i="1" l="1"/>
  <c r="H113" i="1"/>
  <c r="H10" i="1"/>
  <c r="H11" i="1"/>
  <c r="H12" i="1"/>
  <c r="H13" i="1"/>
  <c r="H14" i="1"/>
  <c r="H15" i="1"/>
  <c r="H16" i="1"/>
  <c r="H17" i="1"/>
  <c r="H18" i="1"/>
  <c r="H19" i="1"/>
  <c r="H21" i="1"/>
  <c r="H25" i="1"/>
  <c r="H26" i="1"/>
  <c r="H27" i="1"/>
  <c r="H37" i="1"/>
  <c r="H38" i="1"/>
  <c r="H39" i="1"/>
  <c r="H40" i="1"/>
  <c r="H46" i="1"/>
  <c r="H47" i="1"/>
  <c r="H48" i="1"/>
  <c r="H54" i="1"/>
  <c r="H55" i="1"/>
  <c r="H56" i="1"/>
  <c r="H60" i="1"/>
  <c r="H61" i="1"/>
  <c r="H62" i="1"/>
  <c r="H63" i="1"/>
  <c r="H64" i="1"/>
  <c r="H65" i="1"/>
  <c r="H66" i="1"/>
  <c r="H67" i="1"/>
  <c r="H68" i="1"/>
  <c r="H72" i="1"/>
  <c r="H73" i="1"/>
  <c r="H74" i="1"/>
  <c r="H75" i="1"/>
  <c r="H80" i="1"/>
  <c r="H81" i="1"/>
  <c r="H82" i="1"/>
  <c r="H83" i="1"/>
  <c r="H100" i="1"/>
  <c r="H101" i="1"/>
  <c r="H102" i="1"/>
  <c r="H106" i="1"/>
  <c r="H108" i="1"/>
  <c r="H112" i="1"/>
  <c r="H114" i="1"/>
  <c r="H118" i="1"/>
  <c r="H119" i="1"/>
  <c r="H120" i="1"/>
  <c r="H124" i="1"/>
  <c r="H125" i="1"/>
  <c r="H126" i="1"/>
  <c r="H127" i="1"/>
  <c r="H128" i="1"/>
  <c r="H129" i="1"/>
  <c r="H133" i="1"/>
  <c r="H134" i="1"/>
  <c r="H135" i="1"/>
  <c r="H136" i="1"/>
  <c r="H138" i="1"/>
  <c r="H144" i="1"/>
  <c r="H145" i="1"/>
  <c r="H103" i="1"/>
  <c r="H99" i="1"/>
  <c r="H79" i="1"/>
  <c r="H166" i="1" l="1"/>
  <c r="H8" i="1"/>
</calcChain>
</file>

<file path=xl/sharedStrings.xml><?xml version="1.0" encoding="utf-8"?>
<sst xmlns="http://schemas.openxmlformats.org/spreadsheetml/2006/main" count="348" uniqueCount="131">
  <si>
    <t/>
  </si>
  <si>
    <t>рублей</t>
  </si>
  <si>
    <t>Наименование</t>
  </si>
  <si>
    <t>ГРБС</t>
  </si>
  <si>
    <t>ЦСР</t>
  </si>
  <si>
    <t>ВР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</si>
  <si>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</si>
  <si>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</si>
  <si>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</si>
  <si>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</si>
  <si>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</si>
  <si>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</si>
  <si>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</si>
  <si>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</si>
  <si>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</si>
  <si>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</si>
  <si>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</si>
  <si>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</si>
  <si>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</si>
  <si>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</si>
  <si>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Закупка товаров, работ и услуг для муниципальных нужд</t>
  </si>
  <si>
    <t>Иные закупки товаров, работ и услуг для обеспечения муниципальных нужд</t>
  </si>
  <si>
    <t>ЖИЛИЩНО-КОММУНАЛЬНОЕ ХОЗЯЙСТВО</t>
  </si>
  <si>
    <t>Благоустройство</t>
  </si>
  <si>
    <t>БЕЛОБЕРЕЗКОВСКАЯ ПОСЕЛКОВАЯ АДМИНИСТРАЦИЯ</t>
  </si>
  <si>
    <t>НАЦИОНАЛЬНАЯ ЭКОНОМИКА</t>
  </si>
  <si>
    <t>Другие вопросы в области национальной экономики</t>
  </si>
  <si>
    <t>Мероприятия по благоустройству</t>
  </si>
  <si>
    <t>ФИЗИЧЕСКАЯ КУЛЬТУРА И СПОРТ</t>
  </si>
  <si>
    <t>Физическая культура</t>
  </si>
  <si>
    <t>Мероприятия по развитию физической культуры и спорта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</si>
  <si>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</si>
  <si>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</si>
  <si>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муниципальными органами, казенными учреждениями</t>
  </si>
  <si>
    <t>Расходы на выплаты персоналу муниципальных органов</t>
  </si>
  <si>
    <t>Руководство и управление в сфере установленных функций органов местного самоуправления</t>
  </si>
  <si>
    <t>Иные бюджетные ассигнования</t>
  </si>
  <si>
    <t>Уплата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</si>
  <si>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 в части осуществления внутреннего муниципального финансового контроля</t>
  </si>
  <si>
    <t>-</t>
  </si>
  <si>
    <t>Межбюджетные трансферты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</si>
  <si>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</si>
  <si>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</si>
  <si>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</si>
  <si>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Резервные фонды</t>
  </si>
  <si>
    <t>Резервный фонд местной администрации</t>
  </si>
  <si>
    <t>Иные бюджетные  ассигнования</t>
  </si>
  <si>
    <t>Резервные средства</t>
  </si>
  <si>
    <t>Другие общегосударственные вопросы</t>
  </si>
  <si>
    <t>228 300,00</t>
  </si>
  <si>
    <t>508 200,00</t>
  </si>
  <si>
    <t>Членские взносы некоммерческим организациям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</si>
  <si>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</si>
  <si>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</si>
  <si>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</si>
  <si>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</si>
  <si>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воинские комиссариаты</t>
  </si>
  <si>
    <t>Дорожное хозяйство (дорожные фонды)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</si>
  <si>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</si>
  <si>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</si>
  <si>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Исполнение судебных актов</t>
  </si>
  <si>
    <t>Организация и обеспечение освещения улиц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</si>
  <si>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 ритуальных услуг  и  содержанию мест захоронения </t>
  </si>
  <si>
    <t>КУЛЬТУРА, КИНЕМАТОГРАФИЯ</t>
  </si>
  <si>
    <t>Культура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</si>
  <si>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</si>
  <si>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</si>
  <si>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</si>
  <si>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</si>
  <si>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</si>
  <si>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Социальное обеспечение и иные выплаты населению</t>
  </si>
  <si>
    <t>Публичные нормативные  социальные выплаты гражданам</t>
  </si>
  <si>
    <t>РзПр</t>
  </si>
  <si>
    <t>0100</t>
  </si>
  <si>
    <t>0104</t>
  </si>
  <si>
    <t>0106</t>
  </si>
  <si>
    <t>0111</t>
  </si>
  <si>
    <t>0113</t>
  </si>
  <si>
    <t>0200</t>
  </si>
  <si>
    <t>0203</t>
  </si>
  <si>
    <t>0400</t>
  </si>
  <si>
    <t>0409</t>
  </si>
  <si>
    <t>0412</t>
  </si>
  <si>
    <t>0500</t>
  </si>
  <si>
    <t>0501</t>
  </si>
  <si>
    <t>0503</t>
  </si>
  <si>
    <t>0800</t>
  </si>
  <si>
    <t>0801</t>
  </si>
  <si>
    <t>Мероприятия по землеустройству и землепользованию</t>
  </si>
  <si>
    <t>Опубликование нормативных правовых актов муниципальных образований и иной официальной информации</t>
  </si>
  <si>
    <t>Предыдущее решение 2024 год</t>
  </si>
  <si>
    <t>Коммунальное хозяйство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</si>
  <si>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обеспечению жителей поселения услугами связи, общественного питания, торговли и бытового обслуживания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</si>
  <si>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(уличное освещение)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</si>
  <si>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 территории)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</si>
  <si>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</si>
  <si>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</si>
  <si>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обработки, утилизации, обезвреживанию и захоронению твердых коммунальных отходов</t>
  </si>
  <si>
    <t>ИТОГО:</t>
  </si>
  <si>
    <t>0502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</si>
  <si>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</si>
  <si>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дорожного хозяйства в отношении автомобильных дорог местного значения в границах населенных пунктов поселений       </t>
  </si>
  <si>
    <t>201F255550</t>
  </si>
  <si>
    <t>Пособия, компенсации и иные социальные выплатыгражданам, кроме публичых нормативных обязательств</t>
  </si>
  <si>
    <t>Реализация переданных полномочий по решению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</si>
  <si>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Приложение 1 к пояснительной записке</t>
  </si>
  <si>
    <t>Предыдущее решение 2025 год</t>
  </si>
  <si>
    <t>Изменение 2025 год (+/-)</t>
  </si>
  <si>
    <t>Итог 2025 год</t>
  </si>
  <si>
    <t>Обеспечение сохранности автомобильных дорог местного значения и условий безопасного движения по ним</t>
  </si>
  <si>
    <t>Мероприятия по обеспечению населения бытовыми услугами</t>
  </si>
  <si>
    <t xml:space="preserve">Озеленение территории </t>
  </si>
  <si>
    <t>Организация и содержание мест захоронения (кладбищ)</t>
  </si>
  <si>
    <t>Организация и содержание мест захоронения твердых бытовых отходов</t>
  </si>
  <si>
    <t>Другие вопросы в области социальной политики</t>
  </si>
  <si>
    <t>Социальные выплаты гражданам, кроме публичных нормативных социальных выплат</t>
  </si>
  <si>
    <t>20232S5871</t>
  </si>
  <si>
    <t>Реализация программ формирования современной городской среды</t>
  </si>
  <si>
    <t>Поощрение муниципальных управленческих команд приграничных муниципальных образований Брянской области</t>
  </si>
  <si>
    <t xml:space="preserve">  Иные бюджетные ассигнования</t>
  </si>
  <si>
    <t xml:space="preserve">  Исполнение судебных актов</t>
  </si>
  <si>
    <t>Изменение распределения бюджетных ассигнований по ведомственной структуре расходов бюджета  Белоберезковского городского поселения Трубчевского муниципального района Брянской области на 2024 год и на плановый период 2025 и 2026 годов</t>
  </si>
  <si>
    <t>Изменение 2024год (+/-)</t>
  </si>
  <si>
    <t>Итог 2024год</t>
  </si>
  <si>
    <t>Предыдущее решение 2026 год</t>
  </si>
  <si>
    <t>Изменение 2026 год (+/-)</t>
  </si>
  <si>
    <t>Итог 2026 год</t>
  </si>
  <si>
    <t>Обеспечение проведения выборов и референдумов</t>
  </si>
  <si>
    <t>Специальные расходы</t>
  </si>
  <si>
    <t>0107</t>
  </si>
  <si>
    <t xml:space="preserve">Реализация инициативных проектов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</si>
</sst>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u/>
      <sz val="12"/>
      <color rgb="FF22272F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u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164" fontId="3" fillId="0" borderId="0">
      <alignment vertical="top" wrapText="1"/>
    </xf>
  </cellStyleXfs>
  <cellXfs count="125">
    <xf numFmtId="0" fontId="0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0" fontId="8" fillId="0" borderId="1" xfId="0" quotePrefix="1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top" wrapText="1"/>
    </xf>
    <xf numFmtId="0" fontId="9" fillId="0" borderId="2" xfId="0" applyFont="1" applyFill="1" applyBorder="1" applyAlignment="1">
      <alignment vertical="center" wrapText="1"/>
    </xf>
    <xf numFmtId="0" fontId="6" fillId="0" borderId="2" xfId="0" quotePrefix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 wrapText="1"/>
    </xf>
    <xf numFmtId="0" fontId="2" fillId="0" borderId="4" xfId="0" quotePrefix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6" fillId="0" borderId="4" xfId="0" quotePrefix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top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0" fontId="19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vertical="top" wrapText="1"/>
    </xf>
    <xf numFmtId="0" fontId="21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top" wrapText="1"/>
    </xf>
    <xf numFmtId="0" fontId="5" fillId="0" borderId="2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18" fillId="0" borderId="1" xfId="0" quotePrefix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" fontId="18" fillId="2" borderId="1" xfId="0" applyNumberFormat="1" applyFont="1" applyFill="1" applyBorder="1" applyAlignment="1">
      <alignment horizontal="center" vertical="center" wrapTex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2" borderId="2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21" fillId="0" borderId="1" xfId="0" quotePrefix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2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quotePrefix="1" applyFont="1" applyFill="1" applyBorder="1" applyAlignment="1">
      <alignment horizontal="center" vertical="center"/>
    </xf>
    <xf numFmtId="4" fontId="4" fillId="2" borderId="0" xfId="0" applyNumberFormat="1" applyFont="1" applyFill="1" applyAlignment="1">
      <alignment vertical="top" wrapText="1"/>
    </xf>
    <xf numFmtId="0" fontId="24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G168"/>
  <sheetViews>
    <sheetView tabSelected="1" view="pageBreakPreview" topLeftCell="A15" zoomScale="70" zoomScaleNormal="80" zoomScaleSheetLayoutView="70" workbookViewId="0">
      <selection activeCell="G25" sqref="G25"/>
    </sheetView>
  </sheetViews>
  <sheetFormatPr defaultRowHeight="15.75" x14ac:dyDescent="0.2"/>
  <cols>
    <col min="1" max="1" width="62.1640625" style="9" customWidth="1"/>
    <col min="2" max="2" width="7.33203125" customWidth="1"/>
    <col min="3" max="3" width="7.83203125" customWidth="1"/>
    <col min="4" max="4" width="20" customWidth="1"/>
    <col min="5" max="5" width="9" customWidth="1"/>
    <col min="6" max="6" width="22.83203125" style="56" customWidth="1"/>
    <col min="7" max="8" width="22.83203125" customWidth="1"/>
    <col min="9" max="9" width="22.83203125" style="65" customWidth="1"/>
    <col min="10" max="10" width="22.83203125" style="10" customWidth="1"/>
    <col min="11" max="11" width="22.83203125" customWidth="1"/>
    <col min="12" max="12" width="22.83203125" style="65" customWidth="1"/>
    <col min="13" max="14" width="22.83203125" customWidth="1"/>
    <col min="15" max="16" width="18.6640625" style="1" customWidth="1"/>
    <col min="20" max="20" width="13.6640625" bestFit="1" customWidth="1"/>
  </cols>
  <sheetData>
    <row r="1" spans="1:16" x14ac:dyDescent="0.2">
      <c r="A1" s="9" t="s">
        <v>0</v>
      </c>
    </row>
    <row r="3" spans="1:16" ht="28.35" customHeight="1" x14ac:dyDescent="0.2">
      <c r="A3" s="124" t="s">
        <v>105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6" ht="49.5" customHeight="1" x14ac:dyDescent="0.2">
      <c r="A4" s="122" t="s">
        <v>121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</row>
    <row r="5" spans="1:16" ht="15" customHeight="1" x14ac:dyDescent="0.2">
      <c r="A5" s="123" t="s">
        <v>1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</row>
    <row r="6" spans="1:16" ht="60.75" customHeight="1" x14ac:dyDescent="0.2">
      <c r="A6" s="18" t="s">
        <v>2</v>
      </c>
      <c r="B6" s="2" t="s">
        <v>3</v>
      </c>
      <c r="C6" s="2" t="s">
        <v>72</v>
      </c>
      <c r="D6" s="2" t="s">
        <v>4</v>
      </c>
      <c r="E6" s="2" t="s">
        <v>5</v>
      </c>
      <c r="F6" s="57" t="s">
        <v>90</v>
      </c>
      <c r="G6" s="2" t="s">
        <v>122</v>
      </c>
      <c r="H6" s="2" t="s">
        <v>123</v>
      </c>
      <c r="I6" s="57" t="s">
        <v>106</v>
      </c>
      <c r="J6" s="2" t="s">
        <v>107</v>
      </c>
      <c r="K6" s="2" t="s">
        <v>108</v>
      </c>
      <c r="L6" s="57" t="s">
        <v>124</v>
      </c>
      <c r="M6" s="2" t="s">
        <v>125</v>
      </c>
      <c r="N6" s="2" t="s">
        <v>126</v>
      </c>
      <c r="O6" s="14"/>
    </row>
    <row r="7" spans="1:16" ht="14.45" customHeight="1" x14ac:dyDescent="0.2">
      <c r="A7" s="18" t="s">
        <v>6</v>
      </c>
      <c r="B7" s="2" t="s">
        <v>7</v>
      </c>
      <c r="C7" s="2" t="s">
        <v>8</v>
      </c>
      <c r="D7" s="2" t="s">
        <v>9</v>
      </c>
      <c r="E7" s="2" t="s">
        <v>10</v>
      </c>
      <c r="F7" s="57" t="s">
        <v>11</v>
      </c>
      <c r="G7" s="2" t="s">
        <v>12</v>
      </c>
      <c r="H7" s="2" t="s">
        <v>13</v>
      </c>
      <c r="I7" s="57" t="s">
        <v>14</v>
      </c>
      <c r="J7" s="2" t="s">
        <v>15</v>
      </c>
      <c r="K7" s="2" t="s">
        <v>16</v>
      </c>
      <c r="L7" s="57" t="s">
        <v>17</v>
      </c>
      <c r="M7" s="2" t="s">
        <v>18</v>
      </c>
      <c r="N7" s="2" t="s">
        <v>19</v>
      </c>
      <c r="O7" s="14"/>
    </row>
    <row r="8" spans="1:16" s="7" customFormat="1" ht="46.5" customHeight="1" x14ac:dyDescent="0.2">
      <c r="A8" s="19" t="s">
        <v>24</v>
      </c>
      <c r="B8" s="5">
        <v>201</v>
      </c>
      <c r="C8" s="25"/>
      <c r="D8" s="8"/>
      <c r="E8" s="8"/>
      <c r="F8" s="58">
        <v>15011691.960000001</v>
      </c>
      <c r="G8" s="88">
        <f>G9+G67+G79+G152</f>
        <v>0</v>
      </c>
      <c r="H8" s="4">
        <f>F8+G8</f>
        <v>15011691.960000001</v>
      </c>
      <c r="I8" s="59">
        <v>10963012</v>
      </c>
      <c r="J8" s="4">
        <v>0</v>
      </c>
      <c r="K8" s="4">
        <f>I8+J8</f>
        <v>10963012</v>
      </c>
      <c r="L8" s="59">
        <v>11381927</v>
      </c>
      <c r="M8" s="29">
        <v>0</v>
      </c>
      <c r="N8" s="4">
        <f>L8+M8</f>
        <v>11381927</v>
      </c>
      <c r="O8" s="15"/>
      <c r="P8" s="6"/>
    </row>
    <row r="9" spans="1:16" s="7" customFormat="1" ht="32.25" customHeight="1" x14ac:dyDescent="0.2">
      <c r="A9" s="19" t="s">
        <v>31</v>
      </c>
      <c r="B9" s="5">
        <v>201</v>
      </c>
      <c r="C9" s="30" t="s">
        <v>73</v>
      </c>
      <c r="D9" s="8"/>
      <c r="E9" s="20"/>
      <c r="F9" s="59">
        <v>5335204.0999999996</v>
      </c>
      <c r="G9" s="96">
        <f>G10+G45</f>
        <v>-17800</v>
      </c>
      <c r="H9" s="4">
        <f>F9+G9</f>
        <v>5317404.0999999996</v>
      </c>
      <c r="I9" s="59">
        <v>4444250</v>
      </c>
      <c r="J9" s="4">
        <v>0</v>
      </c>
      <c r="K9" s="4">
        <f t="shared" ref="K9:K82" si="0">I9+J9</f>
        <v>4444250</v>
      </c>
      <c r="L9" s="59">
        <v>4727200</v>
      </c>
      <c r="M9" s="29">
        <v>0</v>
      </c>
      <c r="N9" s="4">
        <f t="shared" ref="N9:N80" si="1">L9+M9</f>
        <v>4727200</v>
      </c>
      <c r="O9" s="15"/>
      <c r="P9" s="6"/>
    </row>
    <row r="10" spans="1:16" s="7" customFormat="1" ht="72" customHeight="1" x14ac:dyDescent="0.2">
      <c r="A10" s="21" t="s">
        <v>32</v>
      </c>
      <c r="B10" s="5">
        <v>201</v>
      </c>
      <c r="C10" s="32" t="s">
        <v>74</v>
      </c>
      <c r="D10" s="22"/>
      <c r="E10" s="20"/>
      <c r="F10" s="60">
        <v>4113150</v>
      </c>
      <c r="G10" s="3">
        <v>169000</v>
      </c>
      <c r="H10" s="4">
        <f t="shared" ref="H10:H88" si="2">F10+G10</f>
        <v>4282150</v>
      </c>
      <c r="I10" s="60">
        <v>4138650</v>
      </c>
      <c r="J10" s="4">
        <v>0</v>
      </c>
      <c r="K10" s="4">
        <f t="shared" si="0"/>
        <v>4138650</v>
      </c>
      <c r="L10" s="60">
        <v>4137800</v>
      </c>
      <c r="M10" s="29">
        <v>0</v>
      </c>
      <c r="N10" s="4">
        <f t="shared" si="1"/>
        <v>4137800</v>
      </c>
      <c r="O10" s="15"/>
      <c r="P10" s="6"/>
    </row>
    <row r="11" spans="1:16" s="7" customFormat="1" ht="69.75" customHeight="1" x14ac:dyDescent="0.2">
      <c r="A11" s="47" t="s">
        <v>100</v>
      </c>
      <c r="B11" s="5">
        <v>201</v>
      </c>
      <c r="C11" s="32" t="s">
        <v>74</v>
      </c>
      <c r="D11" s="8">
        <v>2041180020</v>
      </c>
      <c r="E11" s="20"/>
      <c r="F11" s="61">
        <v>624600</v>
      </c>
      <c r="G11" s="3"/>
      <c r="H11" s="4">
        <f t="shared" si="2"/>
        <v>624600</v>
      </c>
      <c r="I11" s="61">
        <v>624600</v>
      </c>
      <c r="J11" s="4">
        <v>0</v>
      </c>
      <c r="K11" s="4">
        <f t="shared" si="0"/>
        <v>624600</v>
      </c>
      <c r="L11" s="61">
        <v>624600</v>
      </c>
      <c r="M11" s="29">
        <v>0</v>
      </c>
      <c r="N11" s="4">
        <f t="shared" si="1"/>
        <v>624600</v>
      </c>
      <c r="O11" s="15"/>
      <c r="P11" s="6"/>
    </row>
    <row r="12" spans="1:16" s="7" customFormat="1" ht="49.5" customHeight="1" x14ac:dyDescent="0.2">
      <c r="A12" s="13" t="s">
        <v>33</v>
      </c>
      <c r="B12" s="5">
        <v>201</v>
      </c>
      <c r="C12" s="32" t="s">
        <v>74</v>
      </c>
      <c r="D12" s="8">
        <v>2041180020</v>
      </c>
      <c r="E12" s="8">
        <v>100</v>
      </c>
      <c r="F12" s="61">
        <v>624600</v>
      </c>
      <c r="G12" s="3"/>
      <c r="H12" s="4">
        <f t="shared" si="2"/>
        <v>624600</v>
      </c>
      <c r="I12" s="61">
        <v>624600</v>
      </c>
      <c r="J12" s="4">
        <v>0</v>
      </c>
      <c r="K12" s="4">
        <f t="shared" si="0"/>
        <v>624600</v>
      </c>
      <c r="L12" s="61">
        <v>624600</v>
      </c>
      <c r="M12" s="29">
        <v>0</v>
      </c>
      <c r="N12" s="4">
        <f t="shared" si="1"/>
        <v>624600</v>
      </c>
      <c r="O12" s="15"/>
      <c r="P12" s="6"/>
    </row>
    <row r="13" spans="1:16" s="7" customFormat="1" ht="39.75" customHeight="1" x14ac:dyDescent="0.2">
      <c r="A13" s="13" t="s">
        <v>34</v>
      </c>
      <c r="B13" s="5">
        <v>201</v>
      </c>
      <c r="C13" s="32" t="s">
        <v>74</v>
      </c>
      <c r="D13" s="8">
        <v>2041180020</v>
      </c>
      <c r="E13" s="8">
        <v>120</v>
      </c>
      <c r="F13" s="61">
        <v>624600</v>
      </c>
      <c r="G13" s="3"/>
      <c r="H13" s="4">
        <f t="shared" si="2"/>
        <v>624600</v>
      </c>
      <c r="I13" s="61">
        <v>624600</v>
      </c>
      <c r="J13" s="4">
        <v>0</v>
      </c>
      <c r="K13" s="4">
        <f t="shared" si="0"/>
        <v>624600</v>
      </c>
      <c r="L13" s="61">
        <v>624600</v>
      </c>
      <c r="M13" s="29">
        <v>0</v>
      </c>
      <c r="N13" s="4">
        <f t="shared" si="1"/>
        <v>624600</v>
      </c>
      <c r="O13" s="15"/>
      <c r="P13" s="6"/>
    </row>
    <row r="14" spans="1:16" s="7" customFormat="1" ht="38.25" customHeight="1" x14ac:dyDescent="0.2">
      <c r="A14" s="13" t="s">
        <v>35</v>
      </c>
      <c r="B14" s="2">
        <v>201</v>
      </c>
      <c r="C14" s="32" t="s">
        <v>74</v>
      </c>
      <c r="D14" s="8">
        <v>2041180040</v>
      </c>
      <c r="E14" s="20"/>
      <c r="F14" s="62">
        <v>3487500</v>
      </c>
      <c r="G14" s="96"/>
      <c r="H14" s="4">
        <f t="shared" si="2"/>
        <v>3487500</v>
      </c>
      <c r="I14" s="62">
        <v>3513000</v>
      </c>
      <c r="J14" s="4">
        <v>0</v>
      </c>
      <c r="K14" s="4">
        <f t="shared" si="0"/>
        <v>3513000</v>
      </c>
      <c r="L14" s="62">
        <v>3513000</v>
      </c>
      <c r="M14" s="29">
        <v>0</v>
      </c>
      <c r="N14" s="4">
        <f t="shared" si="1"/>
        <v>3513000</v>
      </c>
      <c r="O14" s="15"/>
      <c r="P14" s="6"/>
    </row>
    <row r="15" spans="1:16" s="7" customFormat="1" ht="52.5" customHeight="1" x14ac:dyDescent="0.2">
      <c r="A15" s="13" t="s">
        <v>33</v>
      </c>
      <c r="B15" s="2">
        <v>201</v>
      </c>
      <c r="C15" s="32" t="s">
        <v>74</v>
      </c>
      <c r="D15" s="8">
        <v>2041180040</v>
      </c>
      <c r="E15" s="8">
        <v>100</v>
      </c>
      <c r="F15" s="61">
        <v>2525900</v>
      </c>
      <c r="G15" s="3"/>
      <c r="H15" s="4">
        <f t="shared" si="2"/>
        <v>2525900</v>
      </c>
      <c r="I15" s="61">
        <v>2551400</v>
      </c>
      <c r="J15" s="4">
        <v>0</v>
      </c>
      <c r="K15" s="4">
        <f t="shared" si="0"/>
        <v>2551400</v>
      </c>
      <c r="L15" s="61">
        <v>2551400</v>
      </c>
      <c r="M15" s="29">
        <v>0</v>
      </c>
      <c r="N15" s="4">
        <f t="shared" si="1"/>
        <v>2551400</v>
      </c>
      <c r="O15" s="15"/>
      <c r="P15" s="6"/>
    </row>
    <row r="16" spans="1:16" s="7" customFormat="1" ht="42" customHeight="1" x14ac:dyDescent="0.2">
      <c r="A16" s="13" t="s">
        <v>34</v>
      </c>
      <c r="B16" s="2">
        <v>201</v>
      </c>
      <c r="C16" s="32" t="s">
        <v>74</v>
      </c>
      <c r="D16" s="8">
        <v>2041180040</v>
      </c>
      <c r="E16" s="8">
        <v>120</v>
      </c>
      <c r="F16" s="61">
        <v>2525900</v>
      </c>
      <c r="G16" s="3"/>
      <c r="H16" s="4">
        <f t="shared" si="2"/>
        <v>2525900</v>
      </c>
      <c r="I16" s="61">
        <v>2551400</v>
      </c>
      <c r="J16" s="4">
        <v>0</v>
      </c>
      <c r="K16" s="4">
        <f t="shared" si="0"/>
        <v>2551400</v>
      </c>
      <c r="L16" s="61">
        <v>2551400</v>
      </c>
      <c r="M16" s="29">
        <v>0</v>
      </c>
      <c r="N16" s="4">
        <f t="shared" si="1"/>
        <v>2551400</v>
      </c>
      <c r="O16" s="15"/>
      <c r="P16" s="6"/>
    </row>
    <row r="17" spans="1:16" s="7" customFormat="1" ht="38.25" customHeight="1" x14ac:dyDescent="0.2">
      <c r="A17" s="13" t="s">
        <v>20</v>
      </c>
      <c r="B17" s="2">
        <v>201</v>
      </c>
      <c r="C17" s="32" t="s">
        <v>74</v>
      </c>
      <c r="D17" s="8">
        <v>2041180040</v>
      </c>
      <c r="E17" s="8">
        <v>200</v>
      </c>
      <c r="F17" s="61">
        <v>936300</v>
      </c>
      <c r="G17" s="3"/>
      <c r="H17" s="4">
        <f t="shared" si="2"/>
        <v>936300</v>
      </c>
      <c r="I17" s="61">
        <v>936300</v>
      </c>
      <c r="J17" s="4">
        <v>0</v>
      </c>
      <c r="K17" s="4">
        <f t="shared" si="0"/>
        <v>936300</v>
      </c>
      <c r="L17" s="61">
        <v>936300</v>
      </c>
      <c r="M17" s="29">
        <v>0</v>
      </c>
      <c r="N17" s="4">
        <f t="shared" si="1"/>
        <v>936300</v>
      </c>
      <c r="O17" s="15"/>
      <c r="P17" s="6"/>
    </row>
    <row r="18" spans="1:16" s="7" customFormat="1" ht="41.25" customHeight="1" x14ac:dyDescent="0.2">
      <c r="A18" s="13" t="s">
        <v>21</v>
      </c>
      <c r="B18" s="2">
        <v>201</v>
      </c>
      <c r="C18" s="32" t="s">
        <v>74</v>
      </c>
      <c r="D18" s="8">
        <v>2041180040</v>
      </c>
      <c r="E18" s="8">
        <v>240</v>
      </c>
      <c r="F18" s="61">
        <v>936300</v>
      </c>
      <c r="G18" s="3">
        <v>-108000</v>
      </c>
      <c r="H18" s="4">
        <f t="shared" si="2"/>
        <v>828300</v>
      </c>
      <c r="I18" s="61">
        <v>936300</v>
      </c>
      <c r="J18" s="4">
        <v>0</v>
      </c>
      <c r="K18" s="4">
        <f t="shared" si="0"/>
        <v>936300</v>
      </c>
      <c r="L18" s="61">
        <v>936300</v>
      </c>
      <c r="M18" s="29">
        <v>0</v>
      </c>
      <c r="N18" s="4">
        <f t="shared" si="1"/>
        <v>936300</v>
      </c>
      <c r="O18" s="15"/>
      <c r="P18" s="6"/>
    </row>
    <row r="19" spans="1:16" s="7" customFormat="1" ht="21.75" customHeight="1" x14ac:dyDescent="0.2">
      <c r="A19" s="13" t="s">
        <v>36</v>
      </c>
      <c r="B19" s="2">
        <v>201</v>
      </c>
      <c r="C19" s="32" t="s">
        <v>74</v>
      </c>
      <c r="D19" s="8">
        <v>2041180040</v>
      </c>
      <c r="E19" s="8">
        <v>800</v>
      </c>
      <c r="F19" s="61">
        <v>25300</v>
      </c>
      <c r="G19" s="3">
        <v>108000</v>
      </c>
      <c r="H19" s="4">
        <f t="shared" si="2"/>
        <v>133300</v>
      </c>
      <c r="I19" s="61">
        <v>25300</v>
      </c>
      <c r="J19" s="4">
        <v>0</v>
      </c>
      <c r="K19" s="4">
        <f t="shared" si="0"/>
        <v>25300</v>
      </c>
      <c r="L19" s="61">
        <v>25300</v>
      </c>
      <c r="M19" s="29">
        <v>0</v>
      </c>
      <c r="N19" s="4">
        <f t="shared" si="1"/>
        <v>25300</v>
      </c>
      <c r="O19" s="15"/>
      <c r="P19" s="6"/>
    </row>
    <row r="20" spans="1:16" s="7" customFormat="1" ht="23.25" hidden="1" customHeight="1" x14ac:dyDescent="0.2">
      <c r="A20" s="13" t="s">
        <v>60</v>
      </c>
      <c r="B20" s="2">
        <v>201</v>
      </c>
      <c r="C20" s="32" t="s">
        <v>74</v>
      </c>
      <c r="D20" s="8">
        <v>2001180040</v>
      </c>
      <c r="E20" s="8">
        <v>830</v>
      </c>
      <c r="F20" s="61">
        <v>0</v>
      </c>
      <c r="G20" s="3"/>
      <c r="H20" s="4">
        <f t="shared" si="2"/>
        <v>0</v>
      </c>
      <c r="I20" s="61">
        <v>25300</v>
      </c>
      <c r="J20" s="4">
        <v>0</v>
      </c>
      <c r="K20" s="4">
        <f t="shared" si="0"/>
        <v>25300</v>
      </c>
      <c r="L20" s="61">
        <v>25300</v>
      </c>
      <c r="M20" s="29">
        <v>0</v>
      </c>
      <c r="N20" s="4">
        <f t="shared" si="1"/>
        <v>25300</v>
      </c>
      <c r="O20" s="15"/>
      <c r="P20" s="6"/>
    </row>
    <row r="21" spans="1:16" s="7" customFormat="1" ht="27.75" customHeight="1" x14ac:dyDescent="0.2">
      <c r="A21" s="13" t="s">
        <v>37</v>
      </c>
      <c r="B21" s="2">
        <v>201</v>
      </c>
      <c r="C21" s="32" t="s">
        <v>74</v>
      </c>
      <c r="D21" s="8">
        <v>2041180040</v>
      </c>
      <c r="E21" s="8">
        <v>850</v>
      </c>
      <c r="F21" s="61">
        <v>25300</v>
      </c>
      <c r="G21" s="3">
        <v>108000</v>
      </c>
      <c r="H21" s="4">
        <f t="shared" si="2"/>
        <v>133300</v>
      </c>
      <c r="I21" s="61">
        <v>25300</v>
      </c>
      <c r="J21" s="4">
        <v>0</v>
      </c>
      <c r="K21" s="4">
        <f t="shared" si="0"/>
        <v>25300</v>
      </c>
      <c r="L21" s="61">
        <v>25300</v>
      </c>
      <c r="M21" s="29">
        <v>0</v>
      </c>
      <c r="N21" s="4">
        <f t="shared" si="1"/>
        <v>25300</v>
      </c>
      <c r="O21" s="15"/>
      <c r="P21" s="6"/>
    </row>
    <row r="22" spans="1:16" s="7" customFormat="1" ht="3" hidden="1" customHeight="1" x14ac:dyDescent="0.2">
      <c r="A22" s="13" t="s">
        <v>89</v>
      </c>
      <c r="B22" s="2">
        <v>201</v>
      </c>
      <c r="C22" s="32" t="s">
        <v>74</v>
      </c>
      <c r="D22" s="8">
        <v>2001180100</v>
      </c>
      <c r="E22" s="8"/>
      <c r="F22" s="61">
        <v>0</v>
      </c>
      <c r="G22" s="3"/>
      <c r="H22" s="4">
        <f>F22+G22</f>
        <v>0</v>
      </c>
      <c r="I22" s="61"/>
      <c r="J22" s="4">
        <v>0</v>
      </c>
      <c r="K22" s="4">
        <f t="shared" si="0"/>
        <v>0</v>
      </c>
      <c r="L22" s="61"/>
      <c r="M22" s="29">
        <v>0</v>
      </c>
      <c r="N22" s="4">
        <f t="shared" si="1"/>
        <v>0</v>
      </c>
      <c r="O22" s="15"/>
      <c r="P22" s="6"/>
    </row>
    <row r="23" spans="1:16" s="7" customFormat="1" ht="34.5" hidden="1" customHeight="1" x14ac:dyDescent="0.2">
      <c r="A23" s="13" t="s">
        <v>20</v>
      </c>
      <c r="B23" s="2">
        <v>201</v>
      </c>
      <c r="C23" s="32" t="s">
        <v>74</v>
      </c>
      <c r="D23" s="8">
        <v>2001180100</v>
      </c>
      <c r="E23" s="8">
        <v>200</v>
      </c>
      <c r="F23" s="61">
        <v>0</v>
      </c>
      <c r="G23" s="3"/>
      <c r="H23" s="4">
        <f t="shared" ref="H23:H24" si="3">F23+G23</f>
        <v>0</v>
      </c>
      <c r="I23" s="61"/>
      <c r="J23" s="4">
        <v>0</v>
      </c>
      <c r="K23" s="4">
        <f t="shared" si="0"/>
        <v>0</v>
      </c>
      <c r="L23" s="61"/>
      <c r="M23" s="29">
        <v>0</v>
      </c>
      <c r="N23" s="4">
        <f t="shared" si="1"/>
        <v>0</v>
      </c>
      <c r="O23" s="15"/>
      <c r="P23" s="6"/>
    </row>
    <row r="24" spans="1:16" s="7" customFormat="1" ht="44.25" hidden="1" customHeight="1" x14ac:dyDescent="0.2">
      <c r="A24" s="13" t="s">
        <v>21</v>
      </c>
      <c r="B24" s="2">
        <v>201</v>
      </c>
      <c r="C24" s="32" t="s">
        <v>74</v>
      </c>
      <c r="D24" s="8">
        <v>2001180100</v>
      </c>
      <c r="E24" s="8">
        <v>240</v>
      </c>
      <c r="F24" s="61">
        <v>0</v>
      </c>
      <c r="G24" s="3"/>
      <c r="H24" s="4">
        <f t="shared" si="3"/>
        <v>0</v>
      </c>
      <c r="I24" s="61"/>
      <c r="J24" s="4">
        <v>0</v>
      </c>
      <c r="K24" s="4">
        <f t="shared" si="0"/>
        <v>0</v>
      </c>
      <c r="L24" s="61"/>
      <c r="M24" s="29">
        <v>0</v>
      </c>
      <c r="N24" s="4">
        <f t="shared" si="1"/>
        <v>0</v>
      </c>
      <c r="O24" s="15"/>
      <c r="P24" s="6"/>
    </row>
    <row r="25" spans="1:16" s="7" customFormat="1" ht="90.75" customHeight="1" x14ac:dyDescent="0.2">
      <c r="A25" s="13" t="s">
        <v>38</v>
      </c>
      <c r="B25" s="2">
        <v>201</v>
      </c>
      <c r="C25" s="32" t="s">
        <v>74</v>
      </c>
      <c r="D25" s="8">
        <v>2041184400</v>
      </c>
      <c r="E25" s="8"/>
      <c r="F25" s="61">
        <v>850</v>
      </c>
      <c r="G25" s="3"/>
      <c r="H25" s="4">
        <f t="shared" si="2"/>
        <v>850</v>
      </c>
      <c r="I25" s="61">
        <v>850</v>
      </c>
      <c r="J25" s="4">
        <v>0</v>
      </c>
      <c r="K25" s="4">
        <f t="shared" si="0"/>
        <v>850</v>
      </c>
      <c r="L25" s="61">
        <v>0</v>
      </c>
      <c r="M25" s="29">
        <v>0</v>
      </c>
      <c r="N25" s="4">
        <f t="shared" si="1"/>
        <v>0</v>
      </c>
      <c r="O25" s="15"/>
      <c r="P25" s="6"/>
    </row>
    <row r="26" spans="1:16" s="7" customFormat="1" ht="31.5" customHeight="1" x14ac:dyDescent="0.2">
      <c r="A26" s="13" t="s">
        <v>40</v>
      </c>
      <c r="B26" s="2">
        <v>201</v>
      </c>
      <c r="C26" s="32" t="s">
        <v>74</v>
      </c>
      <c r="D26" s="8">
        <v>2041184400</v>
      </c>
      <c r="E26" s="8">
        <v>500</v>
      </c>
      <c r="F26" s="61">
        <v>850</v>
      </c>
      <c r="G26" s="3"/>
      <c r="H26" s="4">
        <f t="shared" si="2"/>
        <v>850</v>
      </c>
      <c r="I26" s="61">
        <v>850</v>
      </c>
      <c r="J26" s="4">
        <v>0</v>
      </c>
      <c r="K26" s="4">
        <f t="shared" si="0"/>
        <v>850</v>
      </c>
      <c r="L26" s="61">
        <v>0</v>
      </c>
      <c r="M26" s="29">
        <v>0</v>
      </c>
      <c r="N26" s="4">
        <f t="shared" si="1"/>
        <v>0</v>
      </c>
      <c r="O26" s="15"/>
      <c r="P26" s="6"/>
    </row>
    <row r="27" spans="1:16" s="7" customFormat="1" ht="33" customHeight="1" x14ac:dyDescent="0.2">
      <c r="A27" s="13" t="s">
        <v>41</v>
      </c>
      <c r="B27" s="2">
        <v>201</v>
      </c>
      <c r="C27" s="32" t="s">
        <v>74</v>
      </c>
      <c r="D27" s="8">
        <v>2041184400</v>
      </c>
      <c r="E27" s="8">
        <v>540</v>
      </c>
      <c r="F27" s="61">
        <v>850</v>
      </c>
      <c r="G27" s="3"/>
      <c r="H27" s="4">
        <f t="shared" si="2"/>
        <v>850</v>
      </c>
      <c r="I27" s="61">
        <v>850</v>
      </c>
      <c r="J27" s="4">
        <v>0</v>
      </c>
      <c r="K27" s="4">
        <f t="shared" si="0"/>
        <v>850</v>
      </c>
      <c r="L27" s="61">
        <v>0</v>
      </c>
      <c r="M27" s="29">
        <v>0</v>
      </c>
      <c r="N27" s="4">
        <f t="shared" si="1"/>
        <v>0</v>
      </c>
      <c r="O27" s="15"/>
      <c r="P27" s="6"/>
    </row>
    <row r="28" spans="1:16" s="7" customFormat="1" ht="119.25" customHeight="1" x14ac:dyDescent="0.2">
      <c r="A28" s="13" t="s">
        <v>52</v>
      </c>
      <c r="B28" s="2">
        <v>201</v>
      </c>
      <c r="C28" s="32" t="s">
        <v>74</v>
      </c>
      <c r="D28" s="8">
        <v>2041112023</v>
      </c>
      <c r="E28" s="8"/>
      <c r="F28" s="61">
        <v>200</v>
      </c>
      <c r="G28" s="3"/>
      <c r="H28" s="4">
        <f t="shared" si="2"/>
        <v>200</v>
      </c>
      <c r="I28" s="61">
        <v>200</v>
      </c>
      <c r="J28" s="4">
        <v>0</v>
      </c>
      <c r="K28" s="4">
        <f t="shared" si="0"/>
        <v>200</v>
      </c>
      <c r="L28" s="61">
        <v>200</v>
      </c>
      <c r="M28" s="29">
        <v>0</v>
      </c>
      <c r="N28" s="4">
        <f t="shared" si="1"/>
        <v>200</v>
      </c>
      <c r="O28" s="15"/>
      <c r="P28" s="6"/>
    </row>
    <row r="29" spans="1:16" s="7" customFormat="1" ht="43.5" customHeight="1" x14ac:dyDescent="0.2">
      <c r="A29" s="13" t="s">
        <v>20</v>
      </c>
      <c r="B29" s="2">
        <v>201</v>
      </c>
      <c r="C29" s="32" t="s">
        <v>74</v>
      </c>
      <c r="D29" s="8">
        <v>2041112023</v>
      </c>
      <c r="E29" s="8">
        <v>200</v>
      </c>
      <c r="F29" s="61">
        <v>200</v>
      </c>
      <c r="G29" s="3"/>
      <c r="H29" s="4">
        <f t="shared" si="2"/>
        <v>200</v>
      </c>
      <c r="I29" s="61">
        <v>200</v>
      </c>
      <c r="J29" s="4">
        <v>0</v>
      </c>
      <c r="K29" s="4">
        <f t="shared" si="0"/>
        <v>200</v>
      </c>
      <c r="L29" s="61">
        <v>200</v>
      </c>
      <c r="M29" s="29">
        <v>0</v>
      </c>
      <c r="N29" s="4">
        <f t="shared" si="1"/>
        <v>200</v>
      </c>
      <c r="O29" s="15"/>
      <c r="P29" s="6"/>
    </row>
    <row r="30" spans="1:16" s="7" customFormat="1" ht="38.25" customHeight="1" x14ac:dyDescent="0.2">
      <c r="A30" s="13" t="s">
        <v>21</v>
      </c>
      <c r="B30" s="2">
        <v>201</v>
      </c>
      <c r="C30" s="32" t="s">
        <v>74</v>
      </c>
      <c r="D30" s="8">
        <v>2041112023</v>
      </c>
      <c r="E30" s="8">
        <v>240</v>
      </c>
      <c r="F30" s="61">
        <v>200</v>
      </c>
      <c r="G30" s="3"/>
      <c r="H30" s="4">
        <f t="shared" si="2"/>
        <v>200</v>
      </c>
      <c r="I30" s="61">
        <v>200</v>
      </c>
      <c r="J30" s="4">
        <v>0</v>
      </c>
      <c r="K30" s="4">
        <f t="shared" si="0"/>
        <v>200</v>
      </c>
      <c r="L30" s="61">
        <v>200</v>
      </c>
      <c r="M30" s="29">
        <v>0</v>
      </c>
      <c r="N30" s="4">
        <f t="shared" si="1"/>
        <v>200</v>
      </c>
      <c r="O30" s="15"/>
      <c r="P30" s="6"/>
    </row>
    <row r="31" spans="1:16" s="7" customFormat="1" ht="30" customHeight="1" x14ac:dyDescent="0.2">
      <c r="A31" s="91" t="s">
        <v>45</v>
      </c>
      <c r="B31" s="86">
        <v>201</v>
      </c>
      <c r="C31" s="111" t="s">
        <v>74</v>
      </c>
      <c r="D31" s="87">
        <v>7000083030</v>
      </c>
      <c r="E31" s="87"/>
      <c r="F31" s="61">
        <v>0</v>
      </c>
      <c r="G31" s="3">
        <v>169000</v>
      </c>
      <c r="H31" s="4">
        <f t="shared" si="2"/>
        <v>169000</v>
      </c>
      <c r="I31" s="61"/>
      <c r="J31" s="4"/>
      <c r="K31" s="4"/>
      <c r="L31" s="61"/>
      <c r="M31" s="29"/>
      <c r="N31" s="4"/>
      <c r="O31" s="15"/>
      <c r="P31" s="6"/>
    </row>
    <row r="32" spans="1:16" s="7" customFormat="1" ht="38.25" customHeight="1" x14ac:dyDescent="0.2">
      <c r="A32" s="91" t="s">
        <v>20</v>
      </c>
      <c r="B32" s="86">
        <v>201</v>
      </c>
      <c r="C32" s="111" t="s">
        <v>74</v>
      </c>
      <c r="D32" s="87">
        <v>7000083030</v>
      </c>
      <c r="E32" s="87">
        <v>200</v>
      </c>
      <c r="F32" s="61">
        <v>0</v>
      </c>
      <c r="G32" s="3">
        <v>169000</v>
      </c>
      <c r="H32" s="4">
        <f t="shared" si="2"/>
        <v>169000</v>
      </c>
      <c r="I32" s="61"/>
      <c r="J32" s="4"/>
      <c r="K32" s="4"/>
      <c r="L32" s="61"/>
      <c r="M32" s="29"/>
      <c r="N32" s="4"/>
      <c r="O32" s="15"/>
      <c r="P32" s="6"/>
    </row>
    <row r="33" spans="1:16" s="7" customFormat="1" ht="38.25" customHeight="1" x14ac:dyDescent="0.2">
      <c r="A33" s="91" t="s">
        <v>21</v>
      </c>
      <c r="B33" s="86">
        <v>201</v>
      </c>
      <c r="C33" s="111" t="s">
        <v>74</v>
      </c>
      <c r="D33" s="87">
        <v>7000083030</v>
      </c>
      <c r="E33" s="87">
        <v>240</v>
      </c>
      <c r="F33" s="61">
        <v>0</v>
      </c>
      <c r="G33" s="3">
        <v>169000</v>
      </c>
      <c r="H33" s="4">
        <f t="shared" si="2"/>
        <v>169000</v>
      </c>
      <c r="I33" s="61"/>
      <c r="J33" s="4"/>
      <c r="K33" s="4"/>
      <c r="L33" s="61"/>
      <c r="M33" s="29"/>
      <c r="N33" s="4"/>
      <c r="O33" s="15"/>
      <c r="P33" s="6"/>
    </row>
    <row r="34" spans="1:16" s="7" customFormat="1" ht="48" hidden="1" customHeight="1" x14ac:dyDescent="0.2">
      <c r="A34" s="91" t="s">
        <v>118</v>
      </c>
      <c r="B34" s="86">
        <v>201</v>
      </c>
      <c r="C34" s="111" t="s">
        <v>74</v>
      </c>
      <c r="D34" s="87">
        <v>7000015920</v>
      </c>
      <c r="E34" s="87"/>
      <c r="F34" s="62">
        <v>0</v>
      </c>
      <c r="G34" s="3"/>
      <c r="H34" s="4">
        <f t="shared" si="2"/>
        <v>0</v>
      </c>
      <c r="I34" s="61"/>
      <c r="J34" s="4"/>
      <c r="K34" s="4"/>
      <c r="L34" s="61"/>
      <c r="M34" s="29"/>
      <c r="N34" s="4"/>
      <c r="O34" s="15"/>
      <c r="P34" s="6"/>
    </row>
    <row r="35" spans="1:16" s="7" customFormat="1" ht="0.75" customHeight="1" x14ac:dyDescent="0.2">
      <c r="A35" s="91" t="s">
        <v>33</v>
      </c>
      <c r="B35" s="86">
        <v>201</v>
      </c>
      <c r="C35" s="111" t="s">
        <v>74</v>
      </c>
      <c r="D35" s="87">
        <v>7000015920</v>
      </c>
      <c r="E35" s="87">
        <v>100</v>
      </c>
      <c r="F35" s="62">
        <v>0</v>
      </c>
      <c r="G35" s="3"/>
      <c r="H35" s="4">
        <f t="shared" si="2"/>
        <v>0</v>
      </c>
      <c r="I35" s="61"/>
      <c r="J35" s="4"/>
      <c r="K35" s="4"/>
      <c r="L35" s="61"/>
      <c r="M35" s="29"/>
      <c r="N35" s="4"/>
      <c r="O35" s="15"/>
      <c r="P35" s="6"/>
    </row>
    <row r="36" spans="1:16" s="7" customFormat="1" ht="44.25" hidden="1" customHeight="1" x14ac:dyDescent="0.2">
      <c r="A36" s="91" t="s">
        <v>34</v>
      </c>
      <c r="B36" s="86">
        <v>201</v>
      </c>
      <c r="C36" s="111" t="s">
        <v>74</v>
      </c>
      <c r="D36" s="87">
        <v>7000015920</v>
      </c>
      <c r="E36" s="87">
        <v>120</v>
      </c>
      <c r="F36" s="62">
        <v>0</v>
      </c>
      <c r="G36" s="3"/>
      <c r="H36" s="4">
        <f t="shared" si="2"/>
        <v>0</v>
      </c>
      <c r="I36" s="61"/>
      <c r="J36" s="4"/>
      <c r="K36" s="4"/>
      <c r="L36" s="61"/>
      <c r="M36" s="29"/>
      <c r="N36" s="4"/>
      <c r="O36" s="15"/>
      <c r="P36" s="6"/>
    </row>
    <row r="37" spans="1:16" s="7" customFormat="1" ht="59.25" customHeight="1" x14ac:dyDescent="0.2">
      <c r="A37" s="21" t="s">
        <v>42</v>
      </c>
      <c r="B37" s="2">
        <v>201</v>
      </c>
      <c r="C37" s="32" t="s">
        <v>75</v>
      </c>
      <c r="D37" s="22"/>
      <c r="E37" s="22"/>
      <c r="F37" s="60">
        <v>23147</v>
      </c>
      <c r="G37" s="3"/>
      <c r="H37" s="4">
        <f t="shared" si="2"/>
        <v>23147</v>
      </c>
      <c r="I37" s="60">
        <v>0</v>
      </c>
      <c r="J37" s="4">
        <v>0</v>
      </c>
      <c r="K37" s="4">
        <f t="shared" si="0"/>
        <v>0</v>
      </c>
      <c r="L37" s="61">
        <v>0</v>
      </c>
      <c r="M37" s="29">
        <v>0</v>
      </c>
      <c r="N37" s="4">
        <f t="shared" si="1"/>
        <v>0</v>
      </c>
      <c r="O37" s="15"/>
      <c r="P37" s="6"/>
    </row>
    <row r="38" spans="1:16" s="7" customFormat="1" ht="90" customHeight="1" x14ac:dyDescent="0.2">
      <c r="A38" s="13" t="s">
        <v>43</v>
      </c>
      <c r="B38" s="2">
        <v>201</v>
      </c>
      <c r="C38" s="32" t="s">
        <v>75</v>
      </c>
      <c r="D38" s="8">
        <v>7000084200</v>
      </c>
      <c r="E38" s="8"/>
      <c r="F38" s="60">
        <v>23147</v>
      </c>
      <c r="G38" s="3"/>
      <c r="H38" s="4">
        <f t="shared" si="2"/>
        <v>23147</v>
      </c>
      <c r="I38" s="60">
        <v>0</v>
      </c>
      <c r="J38" s="4">
        <v>0</v>
      </c>
      <c r="K38" s="4">
        <f t="shared" si="0"/>
        <v>0</v>
      </c>
      <c r="L38" s="61">
        <v>0</v>
      </c>
      <c r="M38" s="29">
        <v>0</v>
      </c>
      <c r="N38" s="4">
        <f t="shared" si="1"/>
        <v>0</v>
      </c>
      <c r="O38" s="15"/>
      <c r="P38" s="6"/>
    </row>
    <row r="39" spans="1:16" s="7" customFormat="1" ht="31.5" customHeight="1" x14ac:dyDescent="0.2">
      <c r="A39" s="13" t="s">
        <v>40</v>
      </c>
      <c r="B39" s="2">
        <v>201</v>
      </c>
      <c r="C39" s="32" t="s">
        <v>75</v>
      </c>
      <c r="D39" s="8">
        <v>7000084200</v>
      </c>
      <c r="E39" s="8">
        <v>500</v>
      </c>
      <c r="F39" s="60">
        <v>23147</v>
      </c>
      <c r="G39" s="3"/>
      <c r="H39" s="4">
        <f t="shared" si="2"/>
        <v>23147</v>
      </c>
      <c r="I39" s="60">
        <v>0</v>
      </c>
      <c r="J39" s="4">
        <v>0</v>
      </c>
      <c r="K39" s="4">
        <f t="shared" si="0"/>
        <v>0</v>
      </c>
      <c r="L39" s="61">
        <v>0</v>
      </c>
      <c r="M39" s="29">
        <v>0</v>
      </c>
      <c r="N39" s="4">
        <f t="shared" si="1"/>
        <v>0</v>
      </c>
      <c r="O39" s="15"/>
      <c r="P39" s="6"/>
    </row>
    <row r="40" spans="1:16" s="7" customFormat="1" ht="32.25" customHeight="1" x14ac:dyDescent="0.2">
      <c r="A40" s="13" t="s">
        <v>41</v>
      </c>
      <c r="B40" s="2">
        <v>201</v>
      </c>
      <c r="C40" s="32" t="s">
        <v>75</v>
      </c>
      <c r="D40" s="8">
        <v>7000084200</v>
      </c>
      <c r="E40" s="8">
        <v>540</v>
      </c>
      <c r="F40" s="60">
        <v>23147</v>
      </c>
      <c r="G40" s="3"/>
      <c r="H40" s="4">
        <f t="shared" si="2"/>
        <v>23147</v>
      </c>
      <c r="I40" s="60">
        <v>0</v>
      </c>
      <c r="J40" s="4">
        <v>0</v>
      </c>
      <c r="K40" s="4">
        <f t="shared" si="0"/>
        <v>0</v>
      </c>
      <c r="L40" s="61">
        <v>0</v>
      </c>
      <c r="M40" s="29">
        <v>0</v>
      </c>
      <c r="N40" s="4">
        <f t="shared" si="1"/>
        <v>0</v>
      </c>
      <c r="O40" s="15"/>
      <c r="P40" s="6"/>
    </row>
    <row r="41" spans="1:16" s="7" customFormat="1" ht="24.75" customHeight="1" x14ac:dyDescent="0.2">
      <c r="A41" s="13" t="s">
        <v>127</v>
      </c>
      <c r="B41" s="2">
        <v>201</v>
      </c>
      <c r="C41" s="32" t="s">
        <v>129</v>
      </c>
      <c r="D41" s="8"/>
      <c r="E41" s="8"/>
      <c r="F41" s="60">
        <v>25500</v>
      </c>
      <c r="G41" s="3"/>
      <c r="H41" s="4">
        <f t="shared" si="2"/>
        <v>25500</v>
      </c>
      <c r="I41" s="60">
        <v>0</v>
      </c>
      <c r="J41" s="4">
        <v>0</v>
      </c>
      <c r="K41" s="4">
        <f t="shared" si="0"/>
        <v>0</v>
      </c>
      <c r="L41" s="61">
        <v>0</v>
      </c>
      <c r="M41" s="29">
        <v>0</v>
      </c>
      <c r="N41" s="4">
        <f t="shared" si="1"/>
        <v>0</v>
      </c>
      <c r="O41" s="15"/>
      <c r="P41" s="6"/>
    </row>
    <row r="42" spans="1:16" s="7" customFormat="1" ht="36.75" customHeight="1" x14ac:dyDescent="0.2">
      <c r="A42" s="13" t="s">
        <v>35</v>
      </c>
      <c r="B42" s="2">
        <v>201</v>
      </c>
      <c r="C42" s="32" t="s">
        <v>129</v>
      </c>
      <c r="D42" s="8">
        <v>7000080040</v>
      </c>
      <c r="E42" s="8"/>
      <c r="F42" s="60">
        <v>25500</v>
      </c>
      <c r="G42" s="3"/>
      <c r="H42" s="4">
        <f t="shared" si="2"/>
        <v>25500</v>
      </c>
      <c r="I42" s="60">
        <v>0</v>
      </c>
      <c r="J42" s="4">
        <v>0</v>
      </c>
      <c r="K42" s="4">
        <f t="shared" si="0"/>
        <v>0</v>
      </c>
      <c r="L42" s="61">
        <v>0</v>
      </c>
      <c r="M42" s="29">
        <v>0</v>
      </c>
      <c r="N42" s="4">
        <f t="shared" si="1"/>
        <v>0</v>
      </c>
      <c r="O42" s="15"/>
      <c r="P42" s="6"/>
    </row>
    <row r="43" spans="1:16" s="7" customFormat="1" ht="24" customHeight="1" x14ac:dyDescent="0.2">
      <c r="A43" s="13" t="s">
        <v>46</v>
      </c>
      <c r="B43" s="2">
        <v>201</v>
      </c>
      <c r="C43" s="32" t="s">
        <v>129</v>
      </c>
      <c r="D43" s="8">
        <v>7000080040</v>
      </c>
      <c r="E43" s="8">
        <v>800</v>
      </c>
      <c r="F43" s="60">
        <v>25500</v>
      </c>
      <c r="G43" s="3"/>
      <c r="H43" s="4">
        <f t="shared" si="2"/>
        <v>25500</v>
      </c>
      <c r="I43" s="60">
        <v>0</v>
      </c>
      <c r="J43" s="4">
        <v>0</v>
      </c>
      <c r="K43" s="4">
        <f t="shared" si="0"/>
        <v>0</v>
      </c>
      <c r="L43" s="61">
        <v>0</v>
      </c>
      <c r="M43" s="29">
        <v>0</v>
      </c>
      <c r="N43" s="4">
        <f t="shared" si="1"/>
        <v>0</v>
      </c>
      <c r="O43" s="15"/>
      <c r="P43" s="6"/>
    </row>
    <row r="44" spans="1:16" s="7" customFormat="1" ht="24" customHeight="1" x14ac:dyDescent="0.2">
      <c r="A44" s="13" t="s">
        <v>128</v>
      </c>
      <c r="B44" s="2">
        <v>201</v>
      </c>
      <c r="C44" s="32" t="s">
        <v>129</v>
      </c>
      <c r="D44" s="8">
        <v>7000080040</v>
      </c>
      <c r="E44" s="8">
        <v>880</v>
      </c>
      <c r="F44" s="60">
        <v>25500</v>
      </c>
      <c r="G44" s="3"/>
      <c r="H44" s="4">
        <f t="shared" si="2"/>
        <v>25500</v>
      </c>
      <c r="I44" s="60">
        <v>0</v>
      </c>
      <c r="J44" s="4">
        <v>0</v>
      </c>
      <c r="K44" s="4">
        <f t="shared" si="0"/>
        <v>0</v>
      </c>
      <c r="L44" s="61">
        <v>0</v>
      </c>
      <c r="M44" s="29">
        <v>0</v>
      </c>
      <c r="N44" s="4">
        <f t="shared" si="1"/>
        <v>0</v>
      </c>
      <c r="O44" s="15"/>
      <c r="P44" s="6"/>
    </row>
    <row r="45" spans="1:16" ht="18.75" customHeight="1" x14ac:dyDescent="0.2">
      <c r="A45" s="104" t="s">
        <v>44</v>
      </c>
      <c r="B45" s="18">
        <v>201</v>
      </c>
      <c r="C45" s="105" t="s">
        <v>76</v>
      </c>
      <c r="D45" s="106"/>
      <c r="E45" s="106"/>
      <c r="F45" s="107">
        <v>1162407.1000000001</v>
      </c>
      <c r="G45" s="102">
        <f>-169000-7800-10000</f>
        <v>-186800</v>
      </c>
      <c r="H45" s="4">
        <f t="shared" si="2"/>
        <v>975607.10000000009</v>
      </c>
      <c r="I45" s="107">
        <v>30000</v>
      </c>
      <c r="J45" s="103">
        <v>0</v>
      </c>
      <c r="K45" s="103">
        <f t="shared" si="0"/>
        <v>30000</v>
      </c>
      <c r="L45" s="107">
        <v>30000</v>
      </c>
      <c r="M45" s="29">
        <v>0</v>
      </c>
      <c r="N45" s="4">
        <f t="shared" si="1"/>
        <v>30000</v>
      </c>
      <c r="O45" s="14"/>
    </row>
    <row r="46" spans="1:16" ht="18" customHeight="1" x14ac:dyDescent="0.2">
      <c r="A46" s="46" t="s">
        <v>45</v>
      </c>
      <c r="B46" s="18">
        <v>201</v>
      </c>
      <c r="C46" s="105" t="s">
        <v>76</v>
      </c>
      <c r="D46" s="100">
        <v>7000083030</v>
      </c>
      <c r="E46" s="100"/>
      <c r="F46" s="107">
        <v>1162407.1000000001</v>
      </c>
      <c r="G46" s="102">
        <f t="shared" ref="G46:G48" si="4">-169000-7800-10000</f>
        <v>-186800</v>
      </c>
      <c r="H46" s="103">
        <f t="shared" si="2"/>
        <v>975607.10000000009</v>
      </c>
      <c r="I46" s="107">
        <v>30000</v>
      </c>
      <c r="J46" s="103">
        <v>0</v>
      </c>
      <c r="K46" s="103">
        <f t="shared" si="0"/>
        <v>30000</v>
      </c>
      <c r="L46" s="107">
        <v>30000</v>
      </c>
      <c r="M46" s="29">
        <v>0</v>
      </c>
      <c r="N46" s="4">
        <f t="shared" si="1"/>
        <v>30000</v>
      </c>
      <c r="O46" s="14"/>
    </row>
    <row r="47" spans="1:16" ht="20.25" customHeight="1" x14ac:dyDescent="0.2">
      <c r="A47" s="46" t="s">
        <v>46</v>
      </c>
      <c r="B47" s="18">
        <v>201</v>
      </c>
      <c r="C47" s="105" t="s">
        <v>76</v>
      </c>
      <c r="D47" s="100">
        <v>7000083030</v>
      </c>
      <c r="E47" s="100">
        <v>800</v>
      </c>
      <c r="F47" s="107">
        <v>1162407.1000000001</v>
      </c>
      <c r="G47" s="102">
        <f t="shared" si="4"/>
        <v>-186800</v>
      </c>
      <c r="H47" s="103">
        <f t="shared" si="2"/>
        <v>975607.10000000009</v>
      </c>
      <c r="I47" s="107">
        <v>30000</v>
      </c>
      <c r="J47" s="103">
        <v>0</v>
      </c>
      <c r="K47" s="103">
        <f t="shared" si="0"/>
        <v>30000</v>
      </c>
      <c r="L47" s="107">
        <v>30000</v>
      </c>
      <c r="M47" s="29">
        <v>0</v>
      </c>
      <c r="N47" s="4">
        <f t="shared" si="1"/>
        <v>30000</v>
      </c>
      <c r="O47" s="14"/>
    </row>
    <row r="48" spans="1:16" x14ac:dyDescent="0.2">
      <c r="A48" s="46" t="s">
        <v>47</v>
      </c>
      <c r="B48" s="18">
        <v>201</v>
      </c>
      <c r="C48" s="105" t="s">
        <v>76</v>
      </c>
      <c r="D48" s="100">
        <v>7000083030</v>
      </c>
      <c r="E48" s="100">
        <v>870</v>
      </c>
      <c r="F48" s="107">
        <v>1162407.1000000001</v>
      </c>
      <c r="G48" s="102">
        <f t="shared" si="4"/>
        <v>-186800</v>
      </c>
      <c r="H48" s="103">
        <f t="shared" si="2"/>
        <v>975607.10000000009</v>
      </c>
      <c r="I48" s="107">
        <v>30000</v>
      </c>
      <c r="J48" s="103">
        <v>0</v>
      </c>
      <c r="K48" s="103">
        <f t="shared" si="0"/>
        <v>30000</v>
      </c>
      <c r="L48" s="107">
        <v>30000</v>
      </c>
      <c r="M48" s="29">
        <v>0</v>
      </c>
      <c r="N48" s="4">
        <f t="shared" si="1"/>
        <v>30000</v>
      </c>
      <c r="O48" s="14"/>
    </row>
    <row r="49" spans="1:111" ht="2.25" hidden="1" customHeight="1" x14ac:dyDescent="0.2">
      <c r="A49" s="21" t="s">
        <v>48</v>
      </c>
      <c r="B49" s="2">
        <v>201</v>
      </c>
      <c r="C49" s="32" t="s">
        <v>77</v>
      </c>
      <c r="D49" s="22"/>
      <c r="E49" s="20"/>
      <c r="F49" s="107">
        <v>11304029.34</v>
      </c>
      <c r="G49" s="102">
        <f t="shared" ref="G49:G52" si="5">-169000-7800</f>
        <v>-176800</v>
      </c>
      <c r="H49" s="4">
        <f t="shared" si="2"/>
        <v>11127229.34</v>
      </c>
      <c r="I49" s="60" t="s">
        <v>49</v>
      </c>
      <c r="J49" s="4">
        <v>0</v>
      </c>
      <c r="K49" s="4" t="e">
        <f t="shared" si="0"/>
        <v>#VALUE!</v>
      </c>
      <c r="L49" s="60" t="s">
        <v>50</v>
      </c>
      <c r="M49" s="29">
        <v>0</v>
      </c>
      <c r="N49" s="4" t="e">
        <f t="shared" si="1"/>
        <v>#VALUE!</v>
      </c>
      <c r="O49" s="14"/>
    </row>
    <row r="50" spans="1:111" ht="31.5" hidden="1" x14ac:dyDescent="0.2">
      <c r="A50" s="13" t="s">
        <v>35</v>
      </c>
      <c r="B50" s="2">
        <v>201</v>
      </c>
      <c r="C50" s="32" t="s">
        <v>77</v>
      </c>
      <c r="D50" s="8">
        <v>2001180040</v>
      </c>
      <c r="E50" s="8"/>
      <c r="F50" s="107">
        <v>11304029.34</v>
      </c>
      <c r="G50" s="102">
        <f t="shared" si="5"/>
        <v>-176800</v>
      </c>
      <c r="H50" s="4">
        <f t="shared" si="2"/>
        <v>11127229.34</v>
      </c>
      <c r="I50" s="61">
        <v>0</v>
      </c>
      <c r="J50" s="4">
        <v>0</v>
      </c>
      <c r="K50" s="4">
        <f t="shared" si="0"/>
        <v>0</v>
      </c>
      <c r="L50" s="61">
        <v>0</v>
      </c>
      <c r="M50" s="29">
        <v>0</v>
      </c>
      <c r="N50" s="4">
        <f t="shared" si="1"/>
        <v>0</v>
      </c>
      <c r="O50" s="14"/>
    </row>
    <row r="51" spans="1:111" ht="31.5" hidden="1" x14ac:dyDescent="0.2">
      <c r="A51" s="13" t="s">
        <v>20</v>
      </c>
      <c r="B51" s="2">
        <v>201</v>
      </c>
      <c r="C51" s="32" t="s">
        <v>77</v>
      </c>
      <c r="D51" s="8">
        <v>2001180040</v>
      </c>
      <c r="E51" s="8">
        <v>200</v>
      </c>
      <c r="F51" s="107">
        <v>11304029.34</v>
      </c>
      <c r="G51" s="102">
        <f t="shared" si="5"/>
        <v>-176800</v>
      </c>
      <c r="H51" s="4">
        <f t="shared" si="2"/>
        <v>11127229.34</v>
      </c>
      <c r="I51" s="61">
        <v>0</v>
      </c>
      <c r="J51" s="4">
        <v>0</v>
      </c>
      <c r="K51" s="4">
        <f t="shared" si="0"/>
        <v>0</v>
      </c>
      <c r="L51" s="61">
        <v>0</v>
      </c>
      <c r="M51" s="29">
        <v>0</v>
      </c>
      <c r="N51" s="4">
        <f t="shared" si="1"/>
        <v>0</v>
      </c>
      <c r="O51" s="14"/>
    </row>
    <row r="52" spans="1:111" ht="0.75" hidden="1" customHeight="1" x14ac:dyDescent="0.2">
      <c r="A52" s="17" t="s">
        <v>21</v>
      </c>
      <c r="B52" s="11">
        <v>201</v>
      </c>
      <c r="C52" s="49" t="s">
        <v>77</v>
      </c>
      <c r="D52" s="12">
        <v>2001180040</v>
      </c>
      <c r="E52" s="12">
        <v>240</v>
      </c>
      <c r="F52" s="107">
        <v>0</v>
      </c>
      <c r="G52" s="102">
        <f t="shared" si="5"/>
        <v>-176800</v>
      </c>
      <c r="H52" s="4">
        <f t="shared" si="2"/>
        <v>-176800</v>
      </c>
      <c r="I52" s="66">
        <v>0</v>
      </c>
      <c r="J52" s="4">
        <v>0</v>
      </c>
      <c r="K52" s="4">
        <f t="shared" si="0"/>
        <v>0</v>
      </c>
      <c r="L52" s="66">
        <v>0</v>
      </c>
      <c r="M52" s="29">
        <v>0</v>
      </c>
      <c r="N52" s="53">
        <f t="shared" si="1"/>
        <v>0</v>
      </c>
      <c r="O52" s="14"/>
    </row>
    <row r="53" spans="1:111" s="28" customFormat="1" ht="24" customHeight="1" x14ac:dyDescent="0.2">
      <c r="A53" s="21" t="s">
        <v>48</v>
      </c>
      <c r="B53" s="43">
        <v>201</v>
      </c>
      <c r="C53" s="32" t="s">
        <v>77</v>
      </c>
      <c r="D53" s="22"/>
      <c r="E53" s="20"/>
      <c r="F53" s="63">
        <v>11000</v>
      </c>
      <c r="G53" s="3"/>
      <c r="H53" s="4">
        <f t="shared" si="2"/>
        <v>11000</v>
      </c>
      <c r="I53" s="61">
        <v>275600</v>
      </c>
      <c r="J53" s="4">
        <v>0</v>
      </c>
      <c r="K53" s="4">
        <f t="shared" si="0"/>
        <v>275600</v>
      </c>
      <c r="L53" s="61">
        <v>559400</v>
      </c>
      <c r="M53" s="29">
        <v>0</v>
      </c>
      <c r="N53" s="76">
        <f t="shared" si="1"/>
        <v>559400</v>
      </c>
      <c r="O53" s="78"/>
      <c r="P53" s="78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  <c r="CR53" s="79"/>
      <c r="CS53" s="79"/>
      <c r="CT53" s="79"/>
      <c r="CU53" s="79"/>
      <c r="CV53" s="79"/>
      <c r="CW53" s="79"/>
      <c r="CX53" s="79"/>
      <c r="CY53" s="79"/>
      <c r="CZ53" s="79"/>
      <c r="DA53" s="79"/>
      <c r="DB53" s="79"/>
      <c r="DC53" s="79"/>
      <c r="DD53" s="79"/>
      <c r="DE53" s="79"/>
      <c r="DF53" s="79"/>
      <c r="DG53" s="79"/>
    </row>
    <row r="54" spans="1:111" x14ac:dyDescent="0.2">
      <c r="A54" s="41" t="s">
        <v>51</v>
      </c>
      <c r="B54" s="37">
        <v>201</v>
      </c>
      <c r="C54" s="54" t="s">
        <v>77</v>
      </c>
      <c r="D54" s="42">
        <v>2041181410</v>
      </c>
      <c r="E54" s="38"/>
      <c r="F54" s="60">
        <v>11000</v>
      </c>
      <c r="G54" s="3"/>
      <c r="H54" s="55">
        <f t="shared" si="2"/>
        <v>11000</v>
      </c>
      <c r="I54" s="60">
        <v>11000</v>
      </c>
      <c r="J54" s="4">
        <v>0</v>
      </c>
      <c r="K54" s="4">
        <f t="shared" si="0"/>
        <v>11000</v>
      </c>
      <c r="L54" s="60">
        <v>11000</v>
      </c>
      <c r="M54" s="29">
        <v>0</v>
      </c>
      <c r="N54" s="77">
        <f t="shared" si="1"/>
        <v>11000</v>
      </c>
      <c r="O54" s="78"/>
      <c r="P54" s="80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  <c r="BS54" s="81"/>
      <c r="BT54" s="81"/>
      <c r="BU54" s="81"/>
      <c r="BV54" s="81"/>
      <c r="BW54" s="81"/>
      <c r="BX54" s="81"/>
      <c r="BY54" s="81"/>
      <c r="BZ54" s="81"/>
      <c r="CA54" s="81"/>
      <c r="CB54" s="81"/>
      <c r="CC54" s="81"/>
      <c r="CD54" s="81"/>
      <c r="CE54" s="81"/>
      <c r="CF54" s="81"/>
      <c r="CG54" s="81"/>
      <c r="CH54" s="81"/>
      <c r="CI54" s="81"/>
      <c r="CJ54" s="81"/>
      <c r="CK54" s="81"/>
      <c r="CL54" s="81"/>
      <c r="CM54" s="81"/>
      <c r="CN54" s="81"/>
      <c r="CO54" s="81"/>
      <c r="CP54" s="81"/>
      <c r="CQ54" s="81"/>
      <c r="CR54" s="81"/>
      <c r="CS54" s="81"/>
      <c r="CT54" s="81"/>
      <c r="CU54" s="81"/>
      <c r="CV54" s="81"/>
      <c r="CW54" s="81"/>
      <c r="CX54" s="81"/>
      <c r="CY54" s="81"/>
      <c r="CZ54" s="81"/>
      <c r="DA54" s="81"/>
      <c r="DB54" s="81"/>
      <c r="DC54" s="81"/>
      <c r="DD54" s="81"/>
      <c r="DE54" s="81"/>
      <c r="DF54" s="81"/>
      <c r="DG54" s="81"/>
    </row>
    <row r="55" spans="1:111" x14ac:dyDescent="0.2">
      <c r="A55" s="13" t="s">
        <v>36</v>
      </c>
      <c r="B55" s="2">
        <v>201</v>
      </c>
      <c r="C55" s="32" t="s">
        <v>77</v>
      </c>
      <c r="D55" s="8">
        <v>2041181410</v>
      </c>
      <c r="E55" s="8">
        <v>800</v>
      </c>
      <c r="F55" s="60">
        <v>11000</v>
      </c>
      <c r="G55" s="3"/>
      <c r="H55" s="4">
        <f t="shared" si="2"/>
        <v>11000</v>
      </c>
      <c r="I55" s="60">
        <v>11000</v>
      </c>
      <c r="J55" s="4">
        <v>0</v>
      </c>
      <c r="K55" s="4">
        <f t="shared" si="0"/>
        <v>11000</v>
      </c>
      <c r="L55" s="60">
        <v>11000</v>
      </c>
      <c r="M55" s="29">
        <v>0</v>
      </c>
      <c r="N55" s="76">
        <f t="shared" si="1"/>
        <v>11000</v>
      </c>
      <c r="O55" s="78"/>
      <c r="P55" s="80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81"/>
      <c r="BP55" s="81"/>
      <c r="BQ55" s="81"/>
      <c r="BR55" s="81"/>
      <c r="BS55" s="81"/>
      <c r="BT55" s="81"/>
      <c r="BU55" s="81"/>
      <c r="BV55" s="81"/>
      <c r="BW55" s="81"/>
      <c r="BX55" s="81"/>
      <c r="BY55" s="81"/>
      <c r="BZ55" s="81"/>
      <c r="CA55" s="81"/>
      <c r="CB55" s="81"/>
      <c r="CC55" s="81"/>
      <c r="CD55" s="81"/>
      <c r="CE55" s="81"/>
      <c r="CF55" s="81"/>
      <c r="CG55" s="81"/>
      <c r="CH55" s="81"/>
      <c r="CI55" s="81"/>
      <c r="CJ55" s="81"/>
      <c r="CK55" s="81"/>
      <c r="CL55" s="81"/>
      <c r="CM55" s="81"/>
      <c r="CN55" s="81"/>
      <c r="CO55" s="81"/>
      <c r="CP55" s="81"/>
      <c r="CQ55" s="81"/>
      <c r="CR55" s="81"/>
      <c r="CS55" s="81"/>
      <c r="CT55" s="81"/>
      <c r="CU55" s="81"/>
      <c r="CV55" s="81"/>
      <c r="CW55" s="81"/>
      <c r="CX55" s="81"/>
      <c r="CY55" s="81"/>
      <c r="CZ55" s="81"/>
      <c r="DA55" s="81"/>
      <c r="DB55" s="81"/>
      <c r="DC55" s="81"/>
      <c r="DD55" s="81"/>
      <c r="DE55" s="81"/>
      <c r="DF55" s="81"/>
      <c r="DG55" s="81"/>
    </row>
    <row r="56" spans="1:111" x14ac:dyDescent="0.2">
      <c r="A56" s="13" t="s">
        <v>37</v>
      </c>
      <c r="B56" s="2">
        <v>201</v>
      </c>
      <c r="C56" s="32" t="s">
        <v>77</v>
      </c>
      <c r="D56" s="8">
        <v>2041181410</v>
      </c>
      <c r="E56" s="8">
        <v>850</v>
      </c>
      <c r="F56" s="60">
        <v>11000</v>
      </c>
      <c r="G56" s="3"/>
      <c r="H56" s="4">
        <f t="shared" si="2"/>
        <v>11000</v>
      </c>
      <c r="I56" s="60">
        <v>11000</v>
      </c>
      <c r="J56" s="4">
        <v>0</v>
      </c>
      <c r="K56" s="4">
        <f t="shared" si="0"/>
        <v>11000</v>
      </c>
      <c r="L56" s="60">
        <v>11000</v>
      </c>
      <c r="M56" s="29">
        <v>0</v>
      </c>
      <c r="N56" s="76">
        <f t="shared" si="1"/>
        <v>11000</v>
      </c>
      <c r="O56" s="78"/>
      <c r="P56" s="80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1"/>
      <c r="BT56" s="81"/>
      <c r="BU56" s="81"/>
      <c r="BV56" s="81"/>
      <c r="BW56" s="81"/>
      <c r="BX56" s="81"/>
      <c r="BY56" s="81"/>
      <c r="BZ56" s="81"/>
      <c r="CA56" s="81"/>
      <c r="CB56" s="81"/>
      <c r="CC56" s="81"/>
      <c r="CD56" s="81"/>
      <c r="CE56" s="81"/>
      <c r="CF56" s="81"/>
      <c r="CG56" s="81"/>
      <c r="CH56" s="81"/>
      <c r="CI56" s="81"/>
      <c r="CJ56" s="81"/>
      <c r="CK56" s="81"/>
      <c r="CL56" s="81"/>
      <c r="CM56" s="81"/>
      <c r="CN56" s="81"/>
      <c r="CO56" s="81"/>
      <c r="CP56" s="81"/>
      <c r="CQ56" s="81"/>
      <c r="CR56" s="81"/>
      <c r="CS56" s="81"/>
      <c r="CT56" s="81"/>
      <c r="CU56" s="81"/>
      <c r="CV56" s="81"/>
      <c r="CW56" s="81"/>
      <c r="CX56" s="81"/>
      <c r="CY56" s="81"/>
      <c r="CZ56" s="81"/>
      <c r="DA56" s="81"/>
      <c r="DB56" s="81"/>
      <c r="DC56" s="81"/>
      <c r="DD56" s="81"/>
      <c r="DE56" s="81"/>
      <c r="DF56" s="81"/>
      <c r="DG56" s="81"/>
    </row>
    <row r="57" spans="1:111" x14ac:dyDescent="0.2">
      <c r="A57" s="13" t="s">
        <v>53</v>
      </c>
      <c r="B57" s="2">
        <v>201</v>
      </c>
      <c r="C57" s="32" t="s">
        <v>77</v>
      </c>
      <c r="D57" s="8">
        <v>7000080080</v>
      </c>
      <c r="E57" s="8"/>
      <c r="F57" s="59" t="s">
        <v>39</v>
      </c>
      <c r="G57" s="3"/>
      <c r="H57" s="4" t="s">
        <v>39</v>
      </c>
      <c r="I57" s="61">
        <v>264600</v>
      </c>
      <c r="J57" s="4">
        <v>0</v>
      </c>
      <c r="K57" s="4">
        <f t="shared" si="0"/>
        <v>264600</v>
      </c>
      <c r="L57" s="61">
        <v>548400</v>
      </c>
      <c r="M57" s="29">
        <v>0</v>
      </c>
      <c r="N57" s="76">
        <f t="shared" si="1"/>
        <v>548400</v>
      </c>
      <c r="O57" s="78"/>
      <c r="P57" s="80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  <c r="BS57" s="81"/>
      <c r="BT57" s="81"/>
      <c r="BU57" s="81"/>
      <c r="BV57" s="81"/>
      <c r="BW57" s="81"/>
      <c r="BX57" s="81"/>
      <c r="BY57" s="81"/>
      <c r="BZ57" s="81"/>
      <c r="CA57" s="81"/>
      <c r="CB57" s="81"/>
      <c r="CC57" s="81"/>
      <c r="CD57" s="81"/>
      <c r="CE57" s="81"/>
      <c r="CF57" s="81"/>
      <c r="CG57" s="81"/>
      <c r="CH57" s="81"/>
      <c r="CI57" s="81"/>
      <c r="CJ57" s="81"/>
      <c r="CK57" s="81"/>
      <c r="CL57" s="81"/>
      <c r="CM57" s="81"/>
      <c r="CN57" s="81"/>
      <c r="CO57" s="81"/>
      <c r="CP57" s="81"/>
      <c r="CQ57" s="81"/>
      <c r="CR57" s="81"/>
      <c r="CS57" s="81"/>
      <c r="CT57" s="81"/>
      <c r="CU57" s="81"/>
      <c r="CV57" s="81"/>
      <c r="CW57" s="81"/>
      <c r="CX57" s="81"/>
      <c r="CY57" s="81"/>
      <c r="CZ57" s="81"/>
      <c r="DA57" s="81"/>
      <c r="DB57" s="81"/>
      <c r="DC57" s="81"/>
      <c r="DD57" s="81"/>
      <c r="DE57" s="81"/>
      <c r="DF57" s="81"/>
      <c r="DG57" s="81"/>
    </row>
    <row r="58" spans="1:111" x14ac:dyDescent="0.2">
      <c r="A58" s="13" t="s">
        <v>46</v>
      </c>
      <c r="B58" s="2">
        <v>201</v>
      </c>
      <c r="C58" s="32" t="s">
        <v>77</v>
      </c>
      <c r="D58" s="8">
        <v>7000080080</v>
      </c>
      <c r="E58" s="8">
        <v>800</v>
      </c>
      <c r="F58" s="59" t="s">
        <v>39</v>
      </c>
      <c r="G58" s="3"/>
      <c r="H58" s="4" t="s">
        <v>39</v>
      </c>
      <c r="I58" s="61">
        <v>264600</v>
      </c>
      <c r="J58" s="4">
        <v>0</v>
      </c>
      <c r="K58" s="4">
        <f t="shared" si="0"/>
        <v>264600</v>
      </c>
      <c r="L58" s="61">
        <v>548400</v>
      </c>
      <c r="M58" s="29">
        <v>0</v>
      </c>
      <c r="N58" s="76">
        <f t="shared" si="1"/>
        <v>548400</v>
      </c>
      <c r="O58" s="78"/>
      <c r="P58" s="80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  <c r="BS58" s="81"/>
      <c r="BT58" s="81"/>
      <c r="BU58" s="81"/>
      <c r="BV58" s="81"/>
      <c r="BW58" s="81"/>
      <c r="BX58" s="81"/>
      <c r="BY58" s="81"/>
      <c r="BZ58" s="81"/>
      <c r="CA58" s="81"/>
      <c r="CB58" s="81"/>
      <c r="CC58" s="81"/>
      <c r="CD58" s="81"/>
      <c r="CE58" s="81"/>
      <c r="CF58" s="81"/>
      <c r="CG58" s="81"/>
      <c r="CH58" s="81"/>
      <c r="CI58" s="81"/>
      <c r="CJ58" s="81"/>
      <c r="CK58" s="81"/>
      <c r="CL58" s="81"/>
      <c r="CM58" s="81"/>
      <c r="CN58" s="81"/>
      <c r="CO58" s="81"/>
      <c r="CP58" s="81"/>
      <c r="CQ58" s="81"/>
      <c r="CR58" s="81"/>
      <c r="CS58" s="81"/>
      <c r="CT58" s="81"/>
      <c r="CU58" s="81"/>
      <c r="CV58" s="81"/>
      <c r="CW58" s="81"/>
      <c r="CX58" s="81"/>
      <c r="CY58" s="81"/>
      <c r="CZ58" s="81"/>
      <c r="DA58" s="81"/>
      <c r="DB58" s="81"/>
      <c r="DC58" s="81"/>
      <c r="DD58" s="81"/>
      <c r="DE58" s="81"/>
      <c r="DF58" s="81"/>
      <c r="DG58" s="81"/>
    </row>
    <row r="59" spans="1:111" x14ac:dyDescent="0.2">
      <c r="A59" s="13" t="s">
        <v>47</v>
      </c>
      <c r="B59" s="2">
        <v>201</v>
      </c>
      <c r="C59" s="32" t="s">
        <v>77</v>
      </c>
      <c r="D59" s="8">
        <v>7000080080</v>
      </c>
      <c r="E59" s="8">
        <v>870</v>
      </c>
      <c r="F59" s="59" t="s">
        <v>39</v>
      </c>
      <c r="G59" s="3"/>
      <c r="H59" s="4" t="s">
        <v>39</v>
      </c>
      <c r="I59" s="61">
        <v>264600</v>
      </c>
      <c r="J59" s="4">
        <v>0</v>
      </c>
      <c r="K59" s="4">
        <f t="shared" si="0"/>
        <v>264600</v>
      </c>
      <c r="L59" s="61">
        <v>548400</v>
      </c>
      <c r="M59" s="29">
        <v>0</v>
      </c>
      <c r="N59" s="76">
        <f t="shared" si="1"/>
        <v>548400</v>
      </c>
      <c r="O59" s="78"/>
      <c r="P59" s="80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  <c r="BS59" s="81"/>
      <c r="BT59" s="81"/>
      <c r="BU59" s="81"/>
      <c r="BV59" s="81"/>
      <c r="BW59" s="81"/>
      <c r="BX59" s="81"/>
      <c r="BY59" s="81"/>
      <c r="BZ59" s="81"/>
      <c r="CA59" s="81"/>
      <c r="CB59" s="81"/>
      <c r="CC59" s="81"/>
      <c r="CD59" s="81"/>
      <c r="CE59" s="81"/>
      <c r="CF59" s="81"/>
      <c r="CG59" s="81"/>
      <c r="CH59" s="81"/>
      <c r="CI59" s="81"/>
      <c r="CJ59" s="81"/>
      <c r="CK59" s="81"/>
      <c r="CL59" s="81"/>
      <c r="CM59" s="81"/>
      <c r="CN59" s="81"/>
      <c r="CO59" s="81"/>
      <c r="CP59" s="81"/>
      <c r="CQ59" s="81"/>
      <c r="CR59" s="81"/>
      <c r="CS59" s="81"/>
      <c r="CT59" s="81"/>
      <c r="CU59" s="81"/>
      <c r="CV59" s="81"/>
      <c r="CW59" s="81"/>
      <c r="CX59" s="81"/>
      <c r="CY59" s="81"/>
      <c r="CZ59" s="81"/>
      <c r="DA59" s="81"/>
      <c r="DB59" s="81"/>
      <c r="DC59" s="81"/>
      <c r="DD59" s="81"/>
      <c r="DE59" s="81"/>
      <c r="DF59" s="81"/>
      <c r="DG59" s="81"/>
    </row>
    <row r="60" spans="1:111" ht="26.25" customHeight="1" x14ac:dyDescent="0.2">
      <c r="A60" s="19" t="s">
        <v>54</v>
      </c>
      <c r="B60" s="2">
        <v>201</v>
      </c>
      <c r="C60" s="30" t="s">
        <v>78</v>
      </c>
      <c r="D60" s="8"/>
      <c r="E60" s="20"/>
      <c r="F60" s="59">
        <v>344983</v>
      </c>
      <c r="G60" s="3"/>
      <c r="H60" s="4">
        <f t="shared" si="2"/>
        <v>344983</v>
      </c>
      <c r="I60" s="59">
        <v>379512</v>
      </c>
      <c r="J60" s="4">
        <v>0</v>
      </c>
      <c r="K60" s="4">
        <f t="shared" si="0"/>
        <v>379512</v>
      </c>
      <c r="L60" s="59">
        <v>414627</v>
      </c>
      <c r="M60" s="29">
        <v>0</v>
      </c>
      <c r="N60" s="76">
        <f t="shared" si="1"/>
        <v>414627</v>
      </c>
      <c r="O60" s="78"/>
      <c r="P60" s="80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</row>
    <row r="61" spans="1:111" ht="21" customHeight="1" x14ac:dyDescent="0.2">
      <c r="A61" s="21" t="s">
        <v>55</v>
      </c>
      <c r="B61" s="2">
        <v>201</v>
      </c>
      <c r="C61" s="31" t="s">
        <v>79</v>
      </c>
      <c r="D61" s="8"/>
      <c r="E61" s="20"/>
      <c r="F61" s="59">
        <v>344983</v>
      </c>
      <c r="G61" s="3"/>
      <c r="H61" s="4">
        <f t="shared" si="2"/>
        <v>344983</v>
      </c>
      <c r="I61" s="59">
        <v>379512</v>
      </c>
      <c r="J61" s="4">
        <v>0</v>
      </c>
      <c r="K61" s="4">
        <f t="shared" si="0"/>
        <v>379512</v>
      </c>
      <c r="L61" s="59">
        <v>414627</v>
      </c>
      <c r="M61" s="29">
        <v>0</v>
      </c>
      <c r="N61" s="76">
        <f t="shared" si="1"/>
        <v>414627</v>
      </c>
      <c r="O61" s="78"/>
      <c r="P61" s="80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  <c r="BM61" s="81"/>
      <c r="BN61" s="81"/>
      <c r="BO61" s="81"/>
      <c r="BP61" s="81"/>
      <c r="BQ61" s="81"/>
      <c r="BR61" s="81"/>
      <c r="BS61" s="81"/>
      <c r="BT61" s="81"/>
      <c r="BU61" s="81"/>
      <c r="BV61" s="81"/>
      <c r="BW61" s="81"/>
      <c r="BX61" s="81"/>
      <c r="BY61" s="81"/>
      <c r="BZ61" s="81"/>
      <c r="CA61" s="81"/>
      <c r="CB61" s="81"/>
      <c r="CC61" s="81"/>
      <c r="CD61" s="81"/>
      <c r="CE61" s="81"/>
      <c r="CF61" s="81"/>
      <c r="CG61" s="81"/>
      <c r="CH61" s="81"/>
      <c r="CI61" s="81"/>
      <c r="CJ61" s="81"/>
      <c r="CK61" s="81"/>
      <c r="CL61" s="81"/>
      <c r="CM61" s="81"/>
      <c r="CN61" s="81"/>
      <c r="CO61" s="81"/>
      <c r="CP61" s="81"/>
      <c r="CQ61" s="81"/>
      <c r="CR61" s="81"/>
      <c r="CS61" s="81"/>
      <c r="CT61" s="81"/>
      <c r="CU61" s="81"/>
      <c r="CV61" s="81"/>
      <c r="CW61" s="81"/>
      <c r="CX61" s="81"/>
      <c r="CY61" s="81"/>
      <c r="CZ61" s="81"/>
      <c r="DA61" s="81"/>
      <c r="DB61" s="81"/>
      <c r="DC61" s="81"/>
      <c r="DD61" s="81"/>
      <c r="DE61" s="81"/>
      <c r="DF61" s="81"/>
      <c r="DG61" s="81"/>
    </row>
    <row r="62" spans="1:111" ht="47.25" x14ac:dyDescent="0.2">
      <c r="A62" s="13" t="s">
        <v>56</v>
      </c>
      <c r="B62" s="2">
        <v>201</v>
      </c>
      <c r="C62" s="31" t="s">
        <v>79</v>
      </c>
      <c r="D62" s="8">
        <v>2041251180</v>
      </c>
      <c r="E62" s="20"/>
      <c r="F62" s="59">
        <v>344983</v>
      </c>
      <c r="G62" s="3"/>
      <c r="H62" s="4">
        <f t="shared" si="2"/>
        <v>344983</v>
      </c>
      <c r="I62" s="59">
        <v>379512</v>
      </c>
      <c r="J62" s="4">
        <v>0</v>
      </c>
      <c r="K62" s="4">
        <f t="shared" si="0"/>
        <v>379512</v>
      </c>
      <c r="L62" s="59">
        <v>414627</v>
      </c>
      <c r="M62" s="29">
        <v>0</v>
      </c>
      <c r="N62" s="76">
        <f t="shared" si="1"/>
        <v>414627</v>
      </c>
      <c r="O62" s="78"/>
      <c r="P62" s="80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  <c r="BS62" s="81"/>
      <c r="BT62" s="81"/>
      <c r="BU62" s="81"/>
      <c r="BV62" s="81"/>
      <c r="BW62" s="81"/>
      <c r="BX62" s="81"/>
      <c r="BY62" s="81"/>
      <c r="BZ62" s="81"/>
      <c r="CA62" s="81"/>
      <c r="CB62" s="81"/>
      <c r="CC62" s="81"/>
      <c r="CD62" s="81"/>
      <c r="CE62" s="81"/>
      <c r="CF62" s="81"/>
      <c r="CG62" s="81"/>
      <c r="CH62" s="81"/>
      <c r="CI62" s="81"/>
      <c r="CJ62" s="81"/>
      <c r="CK62" s="81"/>
      <c r="CL62" s="81"/>
      <c r="CM62" s="81"/>
      <c r="CN62" s="81"/>
      <c r="CO62" s="81"/>
      <c r="CP62" s="81"/>
      <c r="CQ62" s="81"/>
      <c r="CR62" s="81"/>
      <c r="CS62" s="81"/>
      <c r="CT62" s="81"/>
      <c r="CU62" s="81"/>
      <c r="CV62" s="81"/>
      <c r="CW62" s="81"/>
      <c r="CX62" s="81"/>
      <c r="CY62" s="81"/>
      <c r="CZ62" s="81"/>
      <c r="DA62" s="81"/>
      <c r="DB62" s="81"/>
      <c r="DC62" s="81"/>
      <c r="DD62" s="81"/>
      <c r="DE62" s="81"/>
      <c r="DF62" s="81"/>
      <c r="DG62" s="81"/>
    </row>
    <row r="63" spans="1:111" ht="47.25" x14ac:dyDescent="0.2">
      <c r="A63" s="13" t="s">
        <v>33</v>
      </c>
      <c r="B63" s="2">
        <v>201</v>
      </c>
      <c r="C63" s="31" t="s">
        <v>79</v>
      </c>
      <c r="D63" s="8">
        <v>2041251180</v>
      </c>
      <c r="E63" s="8">
        <v>100</v>
      </c>
      <c r="F63" s="61">
        <v>312680</v>
      </c>
      <c r="G63" s="3"/>
      <c r="H63" s="4">
        <f t="shared" si="2"/>
        <v>312680</v>
      </c>
      <c r="I63" s="61">
        <v>312680</v>
      </c>
      <c r="J63" s="4">
        <v>0</v>
      </c>
      <c r="K63" s="4">
        <f t="shared" si="0"/>
        <v>312680</v>
      </c>
      <c r="L63" s="61">
        <v>312680</v>
      </c>
      <c r="M63" s="29">
        <v>0</v>
      </c>
      <c r="N63" s="76">
        <f t="shared" si="1"/>
        <v>312680</v>
      </c>
      <c r="O63" s="78"/>
      <c r="P63" s="80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  <c r="BS63" s="81"/>
      <c r="BT63" s="81"/>
      <c r="BU63" s="81"/>
      <c r="BV63" s="81"/>
      <c r="BW63" s="81"/>
      <c r="BX63" s="81"/>
      <c r="BY63" s="81"/>
      <c r="BZ63" s="81"/>
      <c r="CA63" s="81"/>
      <c r="CB63" s="81"/>
      <c r="CC63" s="81"/>
      <c r="CD63" s="81"/>
      <c r="CE63" s="81"/>
      <c r="CF63" s="81"/>
      <c r="CG63" s="81"/>
      <c r="CH63" s="81"/>
      <c r="CI63" s="81"/>
      <c r="CJ63" s="81"/>
      <c r="CK63" s="81"/>
      <c r="CL63" s="81"/>
      <c r="CM63" s="81"/>
      <c r="CN63" s="81"/>
      <c r="CO63" s="81"/>
      <c r="CP63" s="81"/>
      <c r="CQ63" s="81"/>
      <c r="CR63" s="81"/>
      <c r="CS63" s="81"/>
      <c r="CT63" s="81"/>
      <c r="CU63" s="81"/>
      <c r="CV63" s="81"/>
      <c r="CW63" s="81"/>
      <c r="CX63" s="81"/>
      <c r="CY63" s="81"/>
      <c r="CZ63" s="81"/>
      <c r="DA63" s="81"/>
      <c r="DB63" s="81"/>
      <c r="DC63" s="81"/>
      <c r="DD63" s="81"/>
      <c r="DE63" s="81"/>
      <c r="DF63" s="81"/>
      <c r="DG63" s="81"/>
    </row>
    <row r="64" spans="1:111" ht="31.5" x14ac:dyDescent="0.2">
      <c r="A64" s="13" t="s">
        <v>34</v>
      </c>
      <c r="B64" s="2">
        <v>201</v>
      </c>
      <c r="C64" s="31" t="s">
        <v>79</v>
      </c>
      <c r="D64" s="8">
        <v>2041251180</v>
      </c>
      <c r="E64" s="8">
        <v>120</v>
      </c>
      <c r="F64" s="61">
        <v>312680</v>
      </c>
      <c r="G64" s="3"/>
      <c r="H64" s="4">
        <f t="shared" si="2"/>
        <v>312680</v>
      </c>
      <c r="I64" s="61">
        <v>312680</v>
      </c>
      <c r="J64" s="4">
        <v>0</v>
      </c>
      <c r="K64" s="4">
        <f t="shared" si="0"/>
        <v>312680</v>
      </c>
      <c r="L64" s="61">
        <v>312680</v>
      </c>
      <c r="M64" s="29">
        <v>0</v>
      </c>
      <c r="N64" s="76">
        <f t="shared" si="1"/>
        <v>312680</v>
      </c>
      <c r="O64" s="78"/>
      <c r="P64" s="80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  <c r="BS64" s="81"/>
      <c r="BT64" s="81"/>
      <c r="BU64" s="81"/>
      <c r="BV64" s="81"/>
      <c r="BW64" s="81"/>
      <c r="BX64" s="81"/>
      <c r="BY64" s="81"/>
      <c r="BZ64" s="81"/>
      <c r="CA64" s="81"/>
      <c r="CB64" s="81"/>
      <c r="CC64" s="81"/>
      <c r="CD64" s="81"/>
      <c r="CE64" s="81"/>
      <c r="CF64" s="81"/>
      <c r="CG64" s="81"/>
      <c r="CH64" s="81"/>
      <c r="CI64" s="81"/>
      <c r="CJ64" s="81"/>
      <c r="CK64" s="81"/>
      <c r="CL64" s="81"/>
      <c r="CM64" s="81"/>
      <c r="CN64" s="81"/>
      <c r="CO64" s="81"/>
      <c r="CP64" s="81"/>
      <c r="CQ64" s="81"/>
      <c r="CR64" s="81"/>
      <c r="CS64" s="81"/>
      <c r="CT64" s="81"/>
      <c r="CU64" s="81"/>
      <c r="CV64" s="81"/>
      <c r="CW64" s="81"/>
      <c r="CX64" s="81"/>
      <c r="CY64" s="81"/>
      <c r="CZ64" s="81"/>
      <c r="DA64" s="81"/>
      <c r="DB64" s="81"/>
      <c r="DC64" s="81"/>
      <c r="DD64" s="81"/>
      <c r="DE64" s="81"/>
      <c r="DF64" s="81"/>
      <c r="DG64" s="81"/>
    </row>
    <row r="65" spans="1:111" ht="31.5" x14ac:dyDescent="0.2">
      <c r="A65" s="13" t="s">
        <v>20</v>
      </c>
      <c r="B65" s="2">
        <v>201</v>
      </c>
      <c r="C65" s="31" t="s">
        <v>79</v>
      </c>
      <c r="D65" s="8">
        <v>2041251180</v>
      </c>
      <c r="E65" s="8">
        <v>200</v>
      </c>
      <c r="F65" s="61">
        <v>32303</v>
      </c>
      <c r="G65" s="3"/>
      <c r="H65" s="4">
        <f t="shared" si="2"/>
        <v>32303</v>
      </c>
      <c r="I65" s="61">
        <v>66832</v>
      </c>
      <c r="J65" s="4">
        <v>0</v>
      </c>
      <c r="K65" s="4">
        <f t="shared" si="0"/>
        <v>66832</v>
      </c>
      <c r="L65" s="61">
        <v>101947</v>
      </c>
      <c r="M65" s="29">
        <v>0</v>
      </c>
      <c r="N65" s="76">
        <f t="shared" si="1"/>
        <v>101947</v>
      </c>
      <c r="O65" s="78"/>
      <c r="P65" s="80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81"/>
      <c r="BK65" s="81"/>
      <c r="BL65" s="81"/>
      <c r="BM65" s="81"/>
      <c r="BN65" s="81"/>
      <c r="BO65" s="81"/>
      <c r="BP65" s="81"/>
      <c r="BQ65" s="81"/>
      <c r="BR65" s="81"/>
      <c r="BS65" s="81"/>
      <c r="BT65" s="81"/>
      <c r="BU65" s="81"/>
      <c r="BV65" s="81"/>
      <c r="BW65" s="81"/>
      <c r="BX65" s="81"/>
      <c r="BY65" s="81"/>
      <c r="BZ65" s="81"/>
      <c r="CA65" s="81"/>
      <c r="CB65" s="81"/>
      <c r="CC65" s="81"/>
      <c r="CD65" s="81"/>
      <c r="CE65" s="81"/>
      <c r="CF65" s="81"/>
      <c r="CG65" s="81"/>
      <c r="CH65" s="81"/>
      <c r="CI65" s="81"/>
      <c r="CJ65" s="81"/>
      <c r="CK65" s="81"/>
      <c r="CL65" s="81"/>
      <c r="CM65" s="81"/>
      <c r="CN65" s="81"/>
      <c r="CO65" s="81"/>
      <c r="CP65" s="81"/>
      <c r="CQ65" s="81"/>
      <c r="CR65" s="81"/>
      <c r="CS65" s="81"/>
      <c r="CT65" s="81"/>
      <c r="CU65" s="81"/>
      <c r="CV65" s="81"/>
      <c r="CW65" s="81"/>
      <c r="CX65" s="81"/>
      <c r="CY65" s="81"/>
      <c r="CZ65" s="81"/>
      <c r="DA65" s="81"/>
      <c r="DB65" s="81"/>
      <c r="DC65" s="81"/>
      <c r="DD65" s="81"/>
      <c r="DE65" s="81"/>
      <c r="DF65" s="81"/>
      <c r="DG65" s="81"/>
    </row>
    <row r="66" spans="1:111" ht="31.5" x14ac:dyDescent="0.2">
      <c r="A66" s="13" t="s">
        <v>21</v>
      </c>
      <c r="B66" s="2">
        <v>201</v>
      </c>
      <c r="C66" s="31" t="s">
        <v>79</v>
      </c>
      <c r="D66" s="8">
        <v>2041251180</v>
      </c>
      <c r="E66" s="8">
        <v>240</v>
      </c>
      <c r="F66" s="61">
        <v>32303</v>
      </c>
      <c r="G66" s="3"/>
      <c r="H66" s="4">
        <f t="shared" si="2"/>
        <v>32303</v>
      </c>
      <c r="I66" s="61">
        <v>66832</v>
      </c>
      <c r="J66" s="4">
        <v>0</v>
      </c>
      <c r="K66" s="4">
        <f t="shared" si="0"/>
        <v>66832</v>
      </c>
      <c r="L66" s="61">
        <v>101947</v>
      </c>
      <c r="M66" s="29">
        <v>0</v>
      </c>
      <c r="N66" s="76">
        <f t="shared" si="1"/>
        <v>101947</v>
      </c>
      <c r="O66" s="78"/>
      <c r="P66" s="80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  <c r="BS66" s="81"/>
      <c r="BT66" s="81"/>
      <c r="BU66" s="81"/>
      <c r="BV66" s="81"/>
      <c r="BW66" s="81"/>
      <c r="BX66" s="81"/>
      <c r="BY66" s="81"/>
      <c r="BZ66" s="81"/>
      <c r="CA66" s="81"/>
      <c r="CB66" s="81"/>
      <c r="CC66" s="81"/>
      <c r="CD66" s="81"/>
      <c r="CE66" s="81"/>
      <c r="CF66" s="81"/>
      <c r="CG66" s="81"/>
      <c r="CH66" s="81"/>
      <c r="CI66" s="81"/>
      <c r="CJ66" s="81"/>
      <c r="CK66" s="81"/>
      <c r="CL66" s="81"/>
      <c r="CM66" s="81"/>
      <c r="CN66" s="81"/>
      <c r="CO66" s="81"/>
      <c r="CP66" s="81"/>
      <c r="CQ66" s="81"/>
      <c r="CR66" s="81"/>
      <c r="CS66" s="81"/>
      <c r="CT66" s="81"/>
      <c r="CU66" s="81"/>
      <c r="CV66" s="81"/>
      <c r="CW66" s="81"/>
      <c r="CX66" s="81"/>
      <c r="CY66" s="81"/>
      <c r="CZ66" s="81"/>
      <c r="DA66" s="81"/>
      <c r="DB66" s="81"/>
      <c r="DC66" s="81"/>
      <c r="DD66" s="81"/>
      <c r="DE66" s="81"/>
      <c r="DF66" s="81"/>
      <c r="DG66" s="81"/>
    </row>
    <row r="67" spans="1:111" ht="23.25" customHeight="1" x14ac:dyDescent="0.2">
      <c r="A67" s="19" t="s">
        <v>25</v>
      </c>
      <c r="B67" s="2">
        <v>201</v>
      </c>
      <c r="C67" s="30" t="s">
        <v>80</v>
      </c>
      <c r="D67" s="8"/>
      <c r="E67" s="16"/>
      <c r="F67" s="108">
        <v>1764427.84</v>
      </c>
      <c r="G67" s="102">
        <v>0</v>
      </c>
      <c r="H67" s="4">
        <f t="shared" si="2"/>
        <v>1764427.84</v>
      </c>
      <c r="I67" s="59">
        <v>1577500</v>
      </c>
      <c r="J67" s="4">
        <v>0</v>
      </c>
      <c r="K67" s="4">
        <f t="shared" si="0"/>
        <v>1577500</v>
      </c>
      <c r="L67" s="59">
        <v>1586300</v>
      </c>
      <c r="M67" s="29">
        <v>0</v>
      </c>
      <c r="N67" s="76">
        <f t="shared" si="1"/>
        <v>1586300</v>
      </c>
      <c r="O67" s="78"/>
      <c r="P67" s="80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81"/>
      <c r="BK67" s="81"/>
      <c r="BL67" s="81"/>
      <c r="BM67" s="81"/>
      <c r="BN67" s="81"/>
      <c r="BO67" s="81"/>
      <c r="BP67" s="81"/>
      <c r="BQ67" s="81"/>
      <c r="BR67" s="81"/>
      <c r="BS67" s="81"/>
      <c r="BT67" s="81"/>
      <c r="BU67" s="81"/>
      <c r="BV67" s="81"/>
      <c r="BW67" s="81"/>
      <c r="BX67" s="81"/>
      <c r="BY67" s="81"/>
      <c r="BZ67" s="81"/>
      <c r="CA67" s="81"/>
      <c r="CB67" s="81"/>
      <c r="CC67" s="81"/>
      <c r="CD67" s="81"/>
      <c r="CE67" s="81"/>
      <c r="CF67" s="81"/>
      <c r="CG67" s="81"/>
      <c r="CH67" s="81"/>
      <c r="CI67" s="81"/>
      <c r="CJ67" s="81"/>
      <c r="CK67" s="81"/>
      <c r="CL67" s="81"/>
      <c r="CM67" s="81"/>
      <c r="CN67" s="81"/>
      <c r="CO67" s="81"/>
      <c r="CP67" s="81"/>
      <c r="CQ67" s="81"/>
      <c r="CR67" s="81"/>
      <c r="CS67" s="81"/>
      <c r="CT67" s="81"/>
      <c r="CU67" s="81"/>
      <c r="CV67" s="81"/>
      <c r="CW67" s="81"/>
      <c r="CX67" s="81"/>
      <c r="CY67" s="81"/>
      <c r="CZ67" s="81"/>
      <c r="DA67" s="81"/>
      <c r="DB67" s="81"/>
      <c r="DC67" s="81"/>
      <c r="DD67" s="81"/>
      <c r="DE67" s="81"/>
      <c r="DF67" s="81"/>
      <c r="DG67" s="81"/>
    </row>
    <row r="68" spans="1:111" ht="25.5" customHeight="1" x14ac:dyDescent="0.2">
      <c r="A68" s="48" t="s">
        <v>57</v>
      </c>
      <c r="B68" s="11">
        <v>201</v>
      </c>
      <c r="C68" s="49" t="s">
        <v>81</v>
      </c>
      <c r="D68" s="50"/>
      <c r="E68" s="68"/>
      <c r="F68" s="107">
        <v>1734427.84</v>
      </c>
      <c r="G68" s="102">
        <v>0</v>
      </c>
      <c r="H68" s="4">
        <f>F68+G68</f>
        <v>1734427.84</v>
      </c>
      <c r="I68" s="60">
        <v>1547500</v>
      </c>
      <c r="J68" s="4">
        <v>0</v>
      </c>
      <c r="K68" s="4">
        <f>I68+J68</f>
        <v>1547500</v>
      </c>
      <c r="L68" s="60">
        <v>1556300</v>
      </c>
      <c r="M68" s="29">
        <v>0</v>
      </c>
      <c r="N68" s="76">
        <f>L68+M68</f>
        <v>1556300</v>
      </c>
      <c r="O68" s="78"/>
      <c r="P68" s="80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  <c r="BS68" s="81"/>
      <c r="BT68" s="81"/>
      <c r="BU68" s="81"/>
      <c r="BV68" s="81"/>
      <c r="BW68" s="81"/>
      <c r="BX68" s="81"/>
      <c r="BY68" s="81"/>
      <c r="BZ68" s="81"/>
      <c r="CA68" s="81"/>
      <c r="CB68" s="81"/>
      <c r="CC68" s="81"/>
      <c r="CD68" s="81"/>
      <c r="CE68" s="81"/>
      <c r="CF68" s="81"/>
      <c r="CG68" s="81"/>
      <c r="CH68" s="81"/>
      <c r="CI68" s="81"/>
      <c r="CJ68" s="81"/>
      <c r="CK68" s="81"/>
      <c r="CL68" s="81"/>
      <c r="CM68" s="81"/>
      <c r="CN68" s="81"/>
      <c r="CO68" s="81"/>
      <c r="CP68" s="81"/>
      <c r="CQ68" s="81"/>
      <c r="CR68" s="81"/>
      <c r="CS68" s="81"/>
      <c r="CT68" s="81"/>
      <c r="CU68" s="81"/>
      <c r="CV68" s="81"/>
      <c r="CW68" s="81"/>
      <c r="CX68" s="81"/>
      <c r="CY68" s="81"/>
      <c r="CZ68" s="81"/>
      <c r="DA68" s="81"/>
      <c r="DB68" s="81"/>
      <c r="DC68" s="81"/>
      <c r="DD68" s="81"/>
      <c r="DE68" s="81"/>
      <c r="DF68" s="81"/>
      <c r="DG68" s="81"/>
    </row>
    <row r="69" spans="1:111" ht="49.5" customHeight="1" x14ac:dyDescent="0.2">
      <c r="A69" s="74" t="s">
        <v>109</v>
      </c>
      <c r="B69" s="2">
        <v>201</v>
      </c>
      <c r="C69" s="32" t="s">
        <v>81</v>
      </c>
      <c r="D69" s="12">
        <v>2041581610</v>
      </c>
      <c r="E69" s="12"/>
      <c r="F69" s="108">
        <v>0</v>
      </c>
      <c r="G69" s="102"/>
      <c r="H69" s="4">
        <f>F69+G69</f>
        <v>0</v>
      </c>
      <c r="I69" s="108">
        <v>1547500</v>
      </c>
      <c r="J69" s="4">
        <v>0</v>
      </c>
      <c r="K69" s="4">
        <f t="shared" ref="K69:K72" si="6">I69+J69</f>
        <v>1547500</v>
      </c>
      <c r="L69" s="59">
        <v>1556300</v>
      </c>
      <c r="M69" s="29">
        <v>0</v>
      </c>
      <c r="N69" s="76">
        <f>L69+M69</f>
        <v>1556300</v>
      </c>
      <c r="O69" s="78"/>
      <c r="P69" s="80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81"/>
      <c r="BK69" s="81"/>
      <c r="BL69" s="81"/>
      <c r="BM69" s="81"/>
      <c r="BN69" s="81"/>
      <c r="BO69" s="81"/>
      <c r="BP69" s="81"/>
      <c r="BQ69" s="81"/>
      <c r="BR69" s="81"/>
      <c r="BS69" s="81"/>
      <c r="BT69" s="81"/>
      <c r="BU69" s="81"/>
      <c r="BV69" s="81"/>
      <c r="BW69" s="81"/>
      <c r="BX69" s="81"/>
      <c r="BY69" s="81"/>
      <c r="BZ69" s="81"/>
      <c r="CA69" s="81"/>
      <c r="CB69" s="81"/>
      <c r="CC69" s="81"/>
      <c r="CD69" s="81"/>
      <c r="CE69" s="81"/>
      <c r="CF69" s="81"/>
      <c r="CG69" s="81"/>
      <c r="CH69" s="81"/>
      <c r="CI69" s="81"/>
      <c r="CJ69" s="81"/>
      <c r="CK69" s="81"/>
      <c r="CL69" s="81"/>
      <c r="CM69" s="81"/>
      <c r="CN69" s="81"/>
      <c r="CO69" s="81"/>
      <c r="CP69" s="81"/>
      <c r="CQ69" s="81"/>
      <c r="CR69" s="81"/>
      <c r="CS69" s="81"/>
      <c r="CT69" s="81"/>
      <c r="CU69" s="81"/>
      <c r="CV69" s="81"/>
      <c r="CW69" s="81"/>
      <c r="CX69" s="81"/>
      <c r="CY69" s="81"/>
      <c r="CZ69" s="81"/>
      <c r="DA69" s="81"/>
      <c r="DB69" s="81"/>
      <c r="DC69" s="81"/>
      <c r="DD69" s="81"/>
      <c r="DE69" s="81"/>
      <c r="DF69" s="81"/>
      <c r="DG69" s="81"/>
    </row>
    <row r="70" spans="1:111" ht="31.5" x14ac:dyDescent="0.2">
      <c r="A70" s="74" t="s">
        <v>20</v>
      </c>
      <c r="B70" s="2">
        <v>201</v>
      </c>
      <c r="C70" s="49" t="s">
        <v>81</v>
      </c>
      <c r="D70" s="12">
        <v>2041581610</v>
      </c>
      <c r="E70" s="12">
        <v>200</v>
      </c>
      <c r="F70" s="109">
        <v>0</v>
      </c>
      <c r="G70" s="102"/>
      <c r="H70" s="4">
        <f t="shared" ref="H70:H71" si="7">F70+G70</f>
        <v>0</v>
      </c>
      <c r="I70" s="108">
        <v>1547500</v>
      </c>
      <c r="J70" s="4">
        <v>0</v>
      </c>
      <c r="K70" s="4">
        <f t="shared" si="6"/>
        <v>1547500</v>
      </c>
      <c r="L70" s="59">
        <v>1556300</v>
      </c>
      <c r="M70" s="29">
        <v>0</v>
      </c>
      <c r="N70" s="76">
        <f t="shared" ref="N70:N71" si="8">L70+M70</f>
        <v>1556300</v>
      </c>
      <c r="O70" s="78"/>
      <c r="P70" s="80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  <c r="BS70" s="81"/>
      <c r="BT70" s="81"/>
      <c r="BU70" s="81"/>
      <c r="BV70" s="81"/>
      <c r="BW70" s="81"/>
      <c r="BX70" s="81"/>
      <c r="BY70" s="81"/>
      <c r="BZ70" s="81"/>
      <c r="CA70" s="81"/>
      <c r="CB70" s="81"/>
      <c r="CC70" s="81"/>
      <c r="CD70" s="81"/>
      <c r="CE70" s="81"/>
      <c r="CF70" s="81"/>
      <c r="CG70" s="81"/>
      <c r="CH70" s="81"/>
      <c r="CI70" s="81"/>
      <c r="CJ70" s="81"/>
      <c r="CK70" s="81"/>
      <c r="CL70" s="81"/>
      <c r="CM70" s="81"/>
      <c r="CN70" s="81"/>
      <c r="CO70" s="81"/>
      <c r="CP70" s="81"/>
      <c r="CQ70" s="81"/>
      <c r="CR70" s="81"/>
      <c r="CS70" s="81"/>
      <c r="CT70" s="81"/>
      <c r="CU70" s="81"/>
      <c r="CV70" s="81"/>
      <c r="CW70" s="81"/>
      <c r="CX70" s="81"/>
      <c r="CY70" s="81"/>
      <c r="CZ70" s="81"/>
      <c r="DA70" s="81"/>
      <c r="DB70" s="81"/>
      <c r="DC70" s="81"/>
      <c r="DD70" s="81"/>
      <c r="DE70" s="81"/>
      <c r="DF70" s="81"/>
      <c r="DG70" s="81"/>
    </row>
    <row r="71" spans="1:111" s="44" customFormat="1" ht="31.5" x14ac:dyDescent="0.2">
      <c r="A71" s="74" t="s">
        <v>21</v>
      </c>
      <c r="B71" s="2">
        <v>201</v>
      </c>
      <c r="C71" s="49" t="s">
        <v>81</v>
      </c>
      <c r="D71" s="12">
        <v>2041581610</v>
      </c>
      <c r="E71" s="2">
        <v>240</v>
      </c>
      <c r="F71" s="71">
        <v>0</v>
      </c>
      <c r="G71" s="102"/>
      <c r="H71" s="4">
        <f t="shared" si="7"/>
        <v>0</v>
      </c>
      <c r="I71" s="108">
        <v>1547500</v>
      </c>
      <c r="J71" s="4">
        <v>0</v>
      </c>
      <c r="K71" s="4">
        <f t="shared" si="6"/>
        <v>1547500</v>
      </c>
      <c r="L71" s="59">
        <v>1556300</v>
      </c>
      <c r="M71" s="29">
        <v>0</v>
      </c>
      <c r="N71" s="76">
        <f t="shared" si="8"/>
        <v>1556300</v>
      </c>
      <c r="O71" s="80"/>
      <c r="P71" s="80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  <c r="AG71" s="81"/>
      <c r="AH71" s="81"/>
      <c r="AI71" s="81"/>
      <c r="AJ71" s="81"/>
      <c r="AK71" s="81"/>
      <c r="AL71" s="81"/>
      <c r="AM71" s="81"/>
      <c r="AN71" s="81"/>
      <c r="AO71" s="81"/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81"/>
      <c r="BK71" s="81"/>
      <c r="BL71" s="81"/>
      <c r="BM71" s="81"/>
      <c r="BN71" s="81"/>
      <c r="BO71" s="81"/>
      <c r="BP71" s="81"/>
      <c r="BQ71" s="81"/>
      <c r="BR71" s="81"/>
      <c r="BS71" s="81"/>
      <c r="BT71" s="81"/>
      <c r="BU71" s="81"/>
      <c r="BV71" s="81"/>
      <c r="BW71" s="81"/>
      <c r="BX71" s="81"/>
      <c r="BY71" s="81"/>
      <c r="BZ71" s="81"/>
      <c r="CA71" s="81"/>
      <c r="CB71" s="81"/>
      <c r="CC71" s="81"/>
      <c r="CD71" s="81"/>
      <c r="CE71" s="81"/>
      <c r="CF71" s="81"/>
      <c r="CG71" s="81"/>
      <c r="CH71" s="81"/>
      <c r="CI71" s="81"/>
      <c r="CJ71" s="81"/>
      <c r="CK71" s="81"/>
      <c r="CL71" s="81"/>
      <c r="CM71" s="81"/>
      <c r="CN71" s="81"/>
      <c r="CO71" s="81"/>
      <c r="CP71" s="81"/>
      <c r="CQ71" s="81"/>
      <c r="CR71" s="81"/>
      <c r="CS71" s="81"/>
      <c r="CT71" s="81"/>
      <c r="CU71" s="81"/>
      <c r="CV71" s="81"/>
      <c r="CW71" s="81"/>
      <c r="CX71" s="81"/>
      <c r="CY71" s="81"/>
      <c r="CZ71" s="81"/>
      <c r="DA71" s="81"/>
      <c r="DB71" s="81"/>
      <c r="DC71" s="81"/>
      <c r="DD71" s="81"/>
      <c r="DE71" s="81"/>
      <c r="DF71" s="81"/>
      <c r="DG71" s="81"/>
    </row>
    <row r="72" spans="1:111" ht="106.5" customHeight="1" x14ac:dyDescent="0.2">
      <c r="A72" s="41" t="s">
        <v>101</v>
      </c>
      <c r="B72" s="37">
        <v>201</v>
      </c>
      <c r="C72" s="32" t="s">
        <v>81</v>
      </c>
      <c r="D72" s="8">
        <v>2041584240</v>
      </c>
      <c r="E72" s="69"/>
      <c r="F72" s="67">
        <v>1734427.84</v>
      </c>
      <c r="G72" s="102">
        <v>0</v>
      </c>
      <c r="H72" s="55">
        <f t="shared" si="2"/>
        <v>1734427.84</v>
      </c>
      <c r="I72" s="67">
        <v>0</v>
      </c>
      <c r="J72" s="4">
        <v>0</v>
      </c>
      <c r="K72" s="4">
        <f t="shared" si="6"/>
        <v>0</v>
      </c>
      <c r="L72" s="67">
        <v>0</v>
      </c>
      <c r="M72" s="29">
        <v>0</v>
      </c>
      <c r="N72" s="55">
        <f t="shared" si="1"/>
        <v>0</v>
      </c>
      <c r="O72" s="14"/>
    </row>
    <row r="73" spans="1:111" ht="24" customHeight="1" x14ac:dyDescent="0.2">
      <c r="A73" s="13" t="s">
        <v>40</v>
      </c>
      <c r="B73" s="2">
        <v>201</v>
      </c>
      <c r="C73" s="32" t="s">
        <v>81</v>
      </c>
      <c r="D73" s="8">
        <v>2041584240</v>
      </c>
      <c r="E73" s="8">
        <v>500</v>
      </c>
      <c r="F73" s="67">
        <v>1734427.84</v>
      </c>
      <c r="G73" s="102">
        <v>0</v>
      </c>
      <c r="H73" s="4">
        <f t="shared" si="2"/>
        <v>1734427.84</v>
      </c>
      <c r="I73" s="60">
        <v>0</v>
      </c>
      <c r="J73" s="4">
        <v>0</v>
      </c>
      <c r="K73" s="4">
        <f t="shared" si="0"/>
        <v>0</v>
      </c>
      <c r="L73" s="60">
        <v>0</v>
      </c>
      <c r="M73" s="29">
        <v>0</v>
      </c>
      <c r="N73" s="4">
        <f t="shared" si="1"/>
        <v>0</v>
      </c>
      <c r="O73" s="14"/>
    </row>
    <row r="74" spans="1:111" ht="24" customHeight="1" x14ac:dyDescent="0.2">
      <c r="A74" s="13" t="s">
        <v>41</v>
      </c>
      <c r="B74" s="2">
        <v>201</v>
      </c>
      <c r="C74" s="32" t="s">
        <v>81</v>
      </c>
      <c r="D74" s="8">
        <v>2041584240</v>
      </c>
      <c r="E74" s="8">
        <v>540</v>
      </c>
      <c r="F74" s="67">
        <v>1734427.84</v>
      </c>
      <c r="G74" s="102">
        <v>0</v>
      </c>
      <c r="H74" s="4">
        <f t="shared" si="2"/>
        <v>1734427.84</v>
      </c>
      <c r="I74" s="60">
        <v>0</v>
      </c>
      <c r="J74" s="4">
        <v>0</v>
      </c>
      <c r="K74" s="4">
        <f t="shared" si="0"/>
        <v>0</v>
      </c>
      <c r="L74" s="60">
        <v>0</v>
      </c>
      <c r="M74" s="29">
        <v>0</v>
      </c>
      <c r="N74" s="4">
        <f t="shared" si="1"/>
        <v>0</v>
      </c>
      <c r="O74" s="14"/>
    </row>
    <row r="75" spans="1:111" ht="41.25" customHeight="1" x14ac:dyDescent="0.2">
      <c r="A75" s="51" t="s">
        <v>26</v>
      </c>
      <c r="B75" s="37">
        <v>201</v>
      </c>
      <c r="C75" s="52" t="s">
        <v>82</v>
      </c>
      <c r="D75" s="42"/>
      <c r="E75" s="42"/>
      <c r="F75" s="110">
        <v>30000</v>
      </c>
      <c r="G75" s="102"/>
      <c r="H75" s="103">
        <f t="shared" si="2"/>
        <v>30000</v>
      </c>
      <c r="I75" s="110">
        <v>30000</v>
      </c>
      <c r="J75" s="4">
        <v>0</v>
      </c>
      <c r="K75" s="4">
        <f t="shared" si="0"/>
        <v>30000</v>
      </c>
      <c r="L75" s="110">
        <v>30000</v>
      </c>
      <c r="M75" s="29">
        <v>0</v>
      </c>
      <c r="N75" s="4">
        <f t="shared" si="1"/>
        <v>30000</v>
      </c>
      <c r="O75" s="14"/>
    </row>
    <row r="76" spans="1:111" ht="36.75" customHeight="1" x14ac:dyDescent="0.2">
      <c r="A76" s="46" t="s">
        <v>88</v>
      </c>
      <c r="B76" s="2">
        <v>201</v>
      </c>
      <c r="C76" s="31" t="s">
        <v>82</v>
      </c>
      <c r="D76" s="8">
        <v>2041483310</v>
      </c>
      <c r="E76" s="8"/>
      <c r="F76" s="110">
        <v>30000</v>
      </c>
      <c r="G76" s="102"/>
      <c r="H76" s="103">
        <f t="shared" si="2"/>
        <v>30000</v>
      </c>
      <c r="I76" s="110">
        <v>30000</v>
      </c>
      <c r="J76" s="4">
        <v>0</v>
      </c>
      <c r="K76" s="4">
        <f t="shared" si="0"/>
        <v>30000</v>
      </c>
      <c r="L76" s="110">
        <v>30000</v>
      </c>
      <c r="M76" s="29">
        <v>0</v>
      </c>
      <c r="N76" s="4">
        <f t="shared" si="1"/>
        <v>30000</v>
      </c>
      <c r="O76" s="14"/>
    </row>
    <row r="77" spans="1:111" ht="36.75" customHeight="1" x14ac:dyDescent="0.2">
      <c r="A77" s="13" t="s">
        <v>20</v>
      </c>
      <c r="B77" s="2">
        <v>201</v>
      </c>
      <c r="C77" s="31" t="s">
        <v>82</v>
      </c>
      <c r="D77" s="8">
        <v>2041483310</v>
      </c>
      <c r="E77" s="8">
        <v>240</v>
      </c>
      <c r="F77" s="110">
        <v>30000</v>
      </c>
      <c r="G77" s="102"/>
      <c r="H77" s="103">
        <f t="shared" si="2"/>
        <v>30000</v>
      </c>
      <c r="I77" s="110">
        <v>30000</v>
      </c>
      <c r="J77" s="4">
        <v>0</v>
      </c>
      <c r="K77" s="4">
        <f t="shared" si="0"/>
        <v>30000</v>
      </c>
      <c r="L77" s="110">
        <v>30000</v>
      </c>
      <c r="M77" s="29">
        <v>0</v>
      </c>
      <c r="N77" s="4">
        <f t="shared" si="1"/>
        <v>30000</v>
      </c>
      <c r="O77" s="14"/>
    </row>
    <row r="78" spans="1:111" ht="31.5" x14ac:dyDescent="0.2">
      <c r="A78" s="13" t="s">
        <v>21</v>
      </c>
      <c r="B78" s="2">
        <v>201</v>
      </c>
      <c r="C78" s="31" t="s">
        <v>82</v>
      </c>
      <c r="D78" s="8">
        <v>2041483310</v>
      </c>
      <c r="E78" s="8">
        <v>244</v>
      </c>
      <c r="F78" s="110">
        <v>30000</v>
      </c>
      <c r="G78" s="102"/>
      <c r="H78" s="103">
        <f t="shared" si="2"/>
        <v>30000</v>
      </c>
      <c r="I78" s="110">
        <v>30000</v>
      </c>
      <c r="J78" s="4">
        <v>0</v>
      </c>
      <c r="K78" s="4">
        <f t="shared" si="0"/>
        <v>30000</v>
      </c>
      <c r="L78" s="110">
        <v>30000</v>
      </c>
      <c r="M78" s="29">
        <v>0</v>
      </c>
      <c r="N78" s="4">
        <f t="shared" si="1"/>
        <v>30000</v>
      </c>
      <c r="O78" s="14"/>
    </row>
    <row r="79" spans="1:111" ht="27.75" customHeight="1" x14ac:dyDescent="0.2">
      <c r="A79" s="19" t="s">
        <v>22</v>
      </c>
      <c r="B79" s="2">
        <v>201</v>
      </c>
      <c r="C79" s="30" t="s">
        <v>83</v>
      </c>
      <c r="D79" s="8"/>
      <c r="E79" s="20"/>
      <c r="F79" s="108">
        <v>6601783.0199999996</v>
      </c>
      <c r="G79" s="102">
        <f>G81+G99</f>
        <v>7800</v>
      </c>
      <c r="H79" s="103">
        <f t="shared" si="2"/>
        <v>6609583.0199999996</v>
      </c>
      <c r="I79" s="108">
        <v>3596456</v>
      </c>
      <c r="J79" s="4">
        <v>0</v>
      </c>
      <c r="K79" s="4">
        <f t="shared" si="0"/>
        <v>3596456</v>
      </c>
      <c r="L79" s="59">
        <v>4358506</v>
      </c>
      <c r="M79" s="29">
        <v>0</v>
      </c>
      <c r="N79" s="4">
        <f t="shared" si="1"/>
        <v>4358506</v>
      </c>
      <c r="O79" s="14"/>
    </row>
    <row r="80" spans="1:111" ht="21" customHeight="1" x14ac:dyDescent="0.2">
      <c r="A80" s="23" t="s">
        <v>58</v>
      </c>
      <c r="B80" s="2">
        <v>201</v>
      </c>
      <c r="C80" s="33" t="s">
        <v>84</v>
      </c>
      <c r="D80" s="24"/>
      <c r="E80" s="20"/>
      <c r="F80" s="63">
        <v>350000</v>
      </c>
      <c r="G80" s="3">
        <f>G81</f>
        <v>25000</v>
      </c>
      <c r="H80" s="4">
        <f t="shared" si="2"/>
        <v>375000</v>
      </c>
      <c r="I80" s="63">
        <v>350000</v>
      </c>
      <c r="J80" s="4">
        <v>0</v>
      </c>
      <c r="K80" s="4">
        <f t="shared" si="0"/>
        <v>350000</v>
      </c>
      <c r="L80" s="63">
        <v>350000</v>
      </c>
      <c r="M80" s="29">
        <v>0</v>
      </c>
      <c r="N80" s="4">
        <f t="shared" si="1"/>
        <v>350000</v>
      </c>
      <c r="O80" s="14"/>
    </row>
    <row r="81" spans="1:16" ht="69.75" customHeight="1" x14ac:dyDescent="0.2">
      <c r="A81" s="13" t="s">
        <v>59</v>
      </c>
      <c r="B81" s="2">
        <v>201</v>
      </c>
      <c r="C81" s="31" t="s">
        <v>84</v>
      </c>
      <c r="D81" s="8">
        <v>2041681830</v>
      </c>
      <c r="E81" s="20"/>
      <c r="F81" s="63">
        <v>350000</v>
      </c>
      <c r="G81" s="3">
        <v>25000</v>
      </c>
      <c r="H81" s="4">
        <f t="shared" si="2"/>
        <v>375000</v>
      </c>
      <c r="I81" s="63">
        <v>350000</v>
      </c>
      <c r="J81" s="4">
        <v>0</v>
      </c>
      <c r="K81" s="4">
        <f t="shared" si="0"/>
        <v>350000</v>
      </c>
      <c r="L81" s="63">
        <v>350000</v>
      </c>
      <c r="M81" s="29">
        <v>0</v>
      </c>
      <c r="N81" s="4">
        <f t="shared" ref="N81:N161" si="9">L81+M81</f>
        <v>350000</v>
      </c>
      <c r="O81" s="14"/>
    </row>
    <row r="82" spans="1:16" ht="36.75" customHeight="1" x14ac:dyDescent="0.2">
      <c r="A82" s="13" t="s">
        <v>20</v>
      </c>
      <c r="B82" s="2">
        <v>201</v>
      </c>
      <c r="C82" s="31" t="s">
        <v>84</v>
      </c>
      <c r="D82" s="8">
        <v>2041681830</v>
      </c>
      <c r="E82" s="8">
        <v>200</v>
      </c>
      <c r="F82" s="63">
        <v>350000</v>
      </c>
      <c r="G82" s="3">
        <v>25000</v>
      </c>
      <c r="H82" s="4">
        <f t="shared" si="2"/>
        <v>375000</v>
      </c>
      <c r="I82" s="63">
        <v>350000</v>
      </c>
      <c r="J82" s="4">
        <v>0</v>
      </c>
      <c r="K82" s="4">
        <f t="shared" si="0"/>
        <v>350000</v>
      </c>
      <c r="L82" s="63">
        <v>350000</v>
      </c>
      <c r="M82" s="29">
        <v>0</v>
      </c>
      <c r="N82" s="4">
        <f t="shared" si="9"/>
        <v>350000</v>
      </c>
      <c r="O82" s="14"/>
    </row>
    <row r="83" spans="1:16" ht="33" customHeight="1" x14ac:dyDescent="0.2">
      <c r="A83" s="17" t="s">
        <v>21</v>
      </c>
      <c r="B83" s="11">
        <v>201</v>
      </c>
      <c r="C83" s="34" t="s">
        <v>84</v>
      </c>
      <c r="D83" s="12">
        <v>2041681830</v>
      </c>
      <c r="E83" s="12">
        <v>240</v>
      </c>
      <c r="F83" s="63">
        <v>350000</v>
      </c>
      <c r="G83" s="3">
        <v>25000</v>
      </c>
      <c r="H83" s="4">
        <f t="shared" si="2"/>
        <v>375000</v>
      </c>
      <c r="I83" s="63">
        <v>350000</v>
      </c>
      <c r="J83" s="4">
        <v>0</v>
      </c>
      <c r="K83" s="4">
        <f t="shared" ref="K83:L138" si="10">I83+J83</f>
        <v>350000</v>
      </c>
      <c r="L83" s="63">
        <v>350000</v>
      </c>
      <c r="M83" s="29">
        <v>0</v>
      </c>
      <c r="N83" s="4">
        <f t="shared" si="9"/>
        <v>350000</v>
      </c>
      <c r="O83" s="14"/>
    </row>
    <row r="84" spans="1:16" s="90" customFormat="1" ht="0.75" hidden="1" customHeight="1" x14ac:dyDescent="0.2">
      <c r="A84" s="114" t="s">
        <v>119</v>
      </c>
      <c r="B84" s="86">
        <v>201</v>
      </c>
      <c r="C84" s="97" t="s">
        <v>84</v>
      </c>
      <c r="D84" s="87">
        <v>2041681830</v>
      </c>
      <c r="E84" s="115">
        <v>800</v>
      </c>
      <c r="F84" s="116">
        <v>0</v>
      </c>
      <c r="G84" s="96"/>
      <c r="H84" s="88">
        <f t="shared" si="2"/>
        <v>0</v>
      </c>
      <c r="I84" s="62"/>
      <c r="J84" s="88"/>
      <c r="K84" s="88"/>
      <c r="L84" s="62"/>
      <c r="M84" s="112"/>
      <c r="N84" s="88"/>
      <c r="O84" s="113"/>
      <c r="P84" s="89"/>
    </row>
    <row r="85" spans="1:16" s="90" customFormat="1" ht="23.25" hidden="1" customHeight="1" x14ac:dyDescent="0.2">
      <c r="A85" s="114" t="s">
        <v>120</v>
      </c>
      <c r="B85" s="117">
        <v>201</v>
      </c>
      <c r="C85" s="118" t="s">
        <v>84</v>
      </c>
      <c r="D85" s="115">
        <v>2041681830</v>
      </c>
      <c r="E85" s="115">
        <v>850</v>
      </c>
      <c r="F85" s="116">
        <v>0</v>
      </c>
      <c r="G85" s="96"/>
      <c r="H85" s="88">
        <f t="shared" si="2"/>
        <v>0</v>
      </c>
      <c r="I85" s="62"/>
      <c r="J85" s="88"/>
      <c r="K85" s="88"/>
      <c r="L85" s="62"/>
      <c r="M85" s="112"/>
      <c r="N85" s="88"/>
      <c r="O85" s="113"/>
      <c r="P85" s="89"/>
    </row>
    <row r="86" spans="1:16" ht="22.5" hidden="1" customHeight="1" x14ac:dyDescent="0.2">
      <c r="A86" s="91" t="s">
        <v>45</v>
      </c>
      <c r="B86" s="86">
        <v>201</v>
      </c>
      <c r="C86" s="34" t="s">
        <v>84</v>
      </c>
      <c r="D86" s="87">
        <v>7000083030</v>
      </c>
      <c r="E86" s="87"/>
      <c r="F86" s="72">
        <v>0</v>
      </c>
      <c r="G86" s="3"/>
      <c r="H86" s="4">
        <f t="shared" si="2"/>
        <v>0</v>
      </c>
      <c r="I86" s="61"/>
      <c r="J86" s="4">
        <v>0</v>
      </c>
      <c r="K86" s="4"/>
      <c r="L86" s="61"/>
      <c r="M86" s="29">
        <v>0</v>
      </c>
      <c r="N86" s="4"/>
      <c r="O86" s="14"/>
    </row>
    <row r="87" spans="1:16" ht="36" hidden="1" customHeight="1" x14ac:dyDescent="0.2">
      <c r="A87" s="91" t="s">
        <v>20</v>
      </c>
      <c r="B87" s="86">
        <v>201</v>
      </c>
      <c r="C87" s="34" t="s">
        <v>84</v>
      </c>
      <c r="D87" s="87">
        <v>7000083030</v>
      </c>
      <c r="E87" s="87">
        <v>200</v>
      </c>
      <c r="F87" s="72">
        <v>0</v>
      </c>
      <c r="G87" s="3"/>
      <c r="H87" s="4">
        <f t="shared" si="2"/>
        <v>0</v>
      </c>
      <c r="I87" s="61"/>
      <c r="J87" s="4">
        <v>0</v>
      </c>
      <c r="K87" s="4"/>
      <c r="L87" s="61"/>
      <c r="M87" s="29">
        <v>0</v>
      </c>
      <c r="N87" s="4"/>
      <c r="O87" s="14"/>
    </row>
    <row r="88" spans="1:16" ht="0.75" customHeight="1" x14ac:dyDescent="0.2">
      <c r="A88" s="91" t="s">
        <v>21</v>
      </c>
      <c r="B88" s="86">
        <v>201</v>
      </c>
      <c r="C88" s="34" t="s">
        <v>84</v>
      </c>
      <c r="D88" s="87">
        <v>7000083030</v>
      </c>
      <c r="E88" s="87">
        <v>240</v>
      </c>
      <c r="F88" s="72">
        <v>0</v>
      </c>
      <c r="G88" s="3"/>
      <c r="H88" s="4">
        <f t="shared" si="2"/>
        <v>0</v>
      </c>
      <c r="I88" s="61"/>
      <c r="J88" s="4">
        <v>0</v>
      </c>
      <c r="K88" s="4"/>
      <c r="L88" s="61"/>
      <c r="M88" s="29">
        <v>0</v>
      </c>
      <c r="N88" s="4"/>
      <c r="O88" s="14"/>
    </row>
    <row r="89" spans="1:16" ht="24" customHeight="1" x14ac:dyDescent="0.2">
      <c r="A89" s="36" t="s">
        <v>91</v>
      </c>
      <c r="B89" s="93">
        <v>201</v>
      </c>
      <c r="C89" s="30" t="s">
        <v>99</v>
      </c>
      <c r="D89" s="94"/>
      <c r="E89" s="95"/>
      <c r="F89" s="59">
        <v>126800</v>
      </c>
      <c r="G89" s="4"/>
      <c r="H89" s="4">
        <f t="shared" ref="H89:H98" si="11">F89+G89</f>
        <v>126800</v>
      </c>
      <c r="I89" s="59">
        <v>50000</v>
      </c>
      <c r="J89" s="4">
        <v>0</v>
      </c>
      <c r="K89" s="4">
        <f t="shared" si="10"/>
        <v>50000</v>
      </c>
      <c r="L89" s="59">
        <v>50000</v>
      </c>
      <c r="M89" s="29">
        <v>0</v>
      </c>
      <c r="N89" s="4">
        <f t="shared" si="9"/>
        <v>50000</v>
      </c>
      <c r="O89" s="14"/>
    </row>
    <row r="90" spans="1:16" ht="94.5" x14ac:dyDescent="0.2">
      <c r="A90" s="13" t="s">
        <v>92</v>
      </c>
      <c r="B90" s="2">
        <v>201</v>
      </c>
      <c r="C90" s="31" t="s">
        <v>99</v>
      </c>
      <c r="D90" s="8">
        <v>2041684370</v>
      </c>
      <c r="E90" s="35"/>
      <c r="F90" s="61">
        <v>50000</v>
      </c>
      <c r="G90" s="3"/>
      <c r="H90" s="4">
        <f t="shared" si="11"/>
        <v>50000</v>
      </c>
      <c r="I90" s="59">
        <v>0</v>
      </c>
      <c r="J90" s="4">
        <v>0</v>
      </c>
      <c r="K90" s="4">
        <f t="shared" si="10"/>
        <v>0</v>
      </c>
      <c r="L90" s="59">
        <v>0</v>
      </c>
      <c r="M90" s="29">
        <v>0</v>
      </c>
      <c r="N90" s="4">
        <f t="shared" si="9"/>
        <v>0</v>
      </c>
      <c r="O90" s="14"/>
    </row>
    <row r="91" spans="1:16" x14ac:dyDescent="0.2">
      <c r="A91" s="13" t="s">
        <v>40</v>
      </c>
      <c r="B91" s="2">
        <v>201</v>
      </c>
      <c r="C91" s="31" t="s">
        <v>99</v>
      </c>
      <c r="D91" s="8">
        <v>2041684370</v>
      </c>
      <c r="E91" s="35">
        <v>500</v>
      </c>
      <c r="F91" s="61">
        <v>50000</v>
      </c>
      <c r="G91" s="3"/>
      <c r="H91" s="4">
        <f t="shared" si="11"/>
        <v>50000</v>
      </c>
      <c r="I91" s="59">
        <v>0</v>
      </c>
      <c r="J91" s="4">
        <v>0</v>
      </c>
      <c r="K91" s="4">
        <f t="shared" si="10"/>
        <v>0</v>
      </c>
      <c r="L91" s="59">
        <v>0</v>
      </c>
      <c r="M91" s="29">
        <v>0</v>
      </c>
      <c r="N91" s="4">
        <f t="shared" si="9"/>
        <v>0</v>
      </c>
      <c r="O91" s="14"/>
    </row>
    <row r="92" spans="1:16" x14ac:dyDescent="0.2">
      <c r="A92" s="13" t="s">
        <v>41</v>
      </c>
      <c r="B92" s="2">
        <v>201</v>
      </c>
      <c r="C92" s="31" t="s">
        <v>99</v>
      </c>
      <c r="D92" s="8">
        <v>2041684370</v>
      </c>
      <c r="E92" s="35">
        <v>540</v>
      </c>
      <c r="F92" s="61">
        <v>50000</v>
      </c>
      <c r="G92" s="3"/>
      <c r="H92" s="4">
        <f t="shared" si="11"/>
        <v>50000</v>
      </c>
      <c r="I92" s="59">
        <v>0</v>
      </c>
      <c r="J92" s="4">
        <v>0</v>
      </c>
      <c r="K92" s="4">
        <f t="shared" si="10"/>
        <v>0</v>
      </c>
      <c r="L92" s="59">
        <v>0</v>
      </c>
      <c r="M92" s="29">
        <v>0</v>
      </c>
      <c r="N92" s="4">
        <f t="shared" si="9"/>
        <v>0</v>
      </c>
      <c r="O92" s="14"/>
    </row>
    <row r="93" spans="1:16" ht="94.5" x14ac:dyDescent="0.2">
      <c r="A93" s="47" t="s">
        <v>104</v>
      </c>
      <c r="B93" s="2">
        <v>201</v>
      </c>
      <c r="C93" s="31" t="s">
        <v>99</v>
      </c>
      <c r="D93" s="42">
        <v>2041684360</v>
      </c>
      <c r="E93" s="35"/>
      <c r="F93" s="61">
        <v>76800</v>
      </c>
      <c r="G93" s="3"/>
      <c r="H93" s="4">
        <f t="shared" si="11"/>
        <v>76800</v>
      </c>
      <c r="I93" s="59">
        <v>0</v>
      </c>
      <c r="J93" s="4">
        <v>0</v>
      </c>
      <c r="K93" s="4">
        <f t="shared" si="10"/>
        <v>0</v>
      </c>
      <c r="L93" s="59">
        <v>0</v>
      </c>
      <c r="M93" s="29">
        <v>0</v>
      </c>
      <c r="N93" s="4">
        <f t="shared" si="9"/>
        <v>0</v>
      </c>
      <c r="O93" s="14"/>
    </row>
    <row r="94" spans="1:16" x14ac:dyDescent="0.2">
      <c r="A94" s="13" t="s">
        <v>40</v>
      </c>
      <c r="B94" s="2">
        <v>201</v>
      </c>
      <c r="C94" s="31" t="s">
        <v>99</v>
      </c>
      <c r="D94" s="42">
        <v>2041684360</v>
      </c>
      <c r="E94" s="35">
        <v>500</v>
      </c>
      <c r="F94" s="61">
        <v>76800</v>
      </c>
      <c r="G94" s="3"/>
      <c r="H94" s="4">
        <f t="shared" si="11"/>
        <v>76800</v>
      </c>
      <c r="I94" s="59">
        <v>0</v>
      </c>
      <c r="J94" s="4">
        <v>0</v>
      </c>
      <c r="K94" s="4">
        <f t="shared" si="10"/>
        <v>0</v>
      </c>
      <c r="L94" s="59">
        <v>0</v>
      </c>
      <c r="M94" s="29">
        <v>0</v>
      </c>
      <c r="N94" s="4">
        <f t="shared" si="9"/>
        <v>0</v>
      </c>
      <c r="O94" s="14"/>
    </row>
    <row r="95" spans="1:16" x14ac:dyDescent="0.2">
      <c r="A95" s="17" t="s">
        <v>41</v>
      </c>
      <c r="B95" s="11">
        <v>201</v>
      </c>
      <c r="C95" s="34" t="s">
        <v>99</v>
      </c>
      <c r="D95" s="82">
        <v>2041684360</v>
      </c>
      <c r="E95" s="83">
        <v>540</v>
      </c>
      <c r="F95" s="61">
        <v>76800</v>
      </c>
      <c r="G95" s="3"/>
      <c r="H95" s="4">
        <f t="shared" si="11"/>
        <v>76800</v>
      </c>
      <c r="I95" s="59">
        <v>0</v>
      </c>
      <c r="J95" s="4">
        <v>0</v>
      </c>
      <c r="K95" s="4">
        <f t="shared" si="10"/>
        <v>0</v>
      </c>
      <c r="L95" s="59">
        <v>0</v>
      </c>
      <c r="M95" s="29">
        <v>0</v>
      </c>
      <c r="N95" s="4">
        <f t="shared" si="9"/>
        <v>0</v>
      </c>
      <c r="O95" s="14"/>
    </row>
    <row r="96" spans="1:16" ht="31.5" x14ac:dyDescent="0.2">
      <c r="A96" s="74" t="s">
        <v>110</v>
      </c>
      <c r="B96" s="70">
        <v>201</v>
      </c>
      <c r="C96" s="34" t="s">
        <v>99</v>
      </c>
      <c r="D96" s="75">
        <v>2041681810</v>
      </c>
      <c r="E96" s="84"/>
      <c r="F96" s="72">
        <v>0</v>
      </c>
      <c r="G96" s="3"/>
      <c r="H96" s="4">
        <f t="shared" si="11"/>
        <v>0</v>
      </c>
      <c r="I96" s="59">
        <v>50000</v>
      </c>
      <c r="J96" s="4">
        <v>0</v>
      </c>
      <c r="K96" s="4">
        <f t="shared" si="10"/>
        <v>50000</v>
      </c>
      <c r="L96" s="59">
        <v>50000</v>
      </c>
      <c r="M96" s="29">
        <v>0</v>
      </c>
      <c r="N96" s="4">
        <f t="shared" si="9"/>
        <v>50000</v>
      </c>
      <c r="O96" s="14"/>
    </row>
    <row r="97" spans="1:15" ht="31.5" x14ac:dyDescent="0.2">
      <c r="A97" s="74" t="s">
        <v>20</v>
      </c>
      <c r="B97" s="70">
        <v>201</v>
      </c>
      <c r="C97" s="34" t="s">
        <v>99</v>
      </c>
      <c r="D97" s="75">
        <v>2041681810</v>
      </c>
      <c r="E97" s="75">
        <v>200</v>
      </c>
      <c r="F97" s="72">
        <v>0</v>
      </c>
      <c r="G97" s="3"/>
      <c r="H97" s="4">
        <f t="shared" si="11"/>
        <v>0</v>
      </c>
      <c r="I97" s="59">
        <v>50000</v>
      </c>
      <c r="J97" s="4">
        <v>0</v>
      </c>
      <c r="K97" s="4">
        <f t="shared" si="10"/>
        <v>50000</v>
      </c>
      <c r="L97" s="59">
        <v>50000</v>
      </c>
      <c r="M97" s="29">
        <v>0</v>
      </c>
      <c r="N97" s="4">
        <f t="shared" si="9"/>
        <v>50000</v>
      </c>
      <c r="O97" s="14"/>
    </row>
    <row r="98" spans="1:15" ht="31.5" x14ac:dyDescent="0.2">
      <c r="A98" s="74" t="s">
        <v>21</v>
      </c>
      <c r="B98" s="70">
        <v>201</v>
      </c>
      <c r="C98" s="34" t="s">
        <v>99</v>
      </c>
      <c r="D98" s="75">
        <v>2041681810</v>
      </c>
      <c r="E98" s="75">
        <v>240</v>
      </c>
      <c r="F98" s="72">
        <v>0</v>
      </c>
      <c r="G98" s="3"/>
      <c r="H98" s="4">
        <f t="shared" si="11"/>
        <v>0</v>
      </c>
      <c r="I98" s="59">
        <v>50000</v>
      </c>
      <c r="J98" s="4">
        <v>0</v>
      </c>
      <c r="K98" s="4">
        <f t="shared" si="10"/>
        <v>50000</v>
      </c>
      <c r="L98" s="59">
        <v>50000</v>
      </c>
      <c r="M98" s="29">
        <v>0</v>
      </c>
      <c r="N98" s="4">
        <f t="shared" si="9"/>
        <v>50000</v>
      </c>
      <c r="O98" s="14"/>
    </row>
    <row r="99" spans="1:15" ht="21" customHeight="1" x14ac:dyDescent="0.2">
      <c r="A99" s="36" t="s">
        <v>23</v>
      </c>
      <c r="B99" s="37">
        <v>201</v>
      </c>
      <c r="C99" s="33" t="s">
        <v>85</v>
      </c>
      <c r="D99" s="38"/>
      <c r="E99" s="38"/>
      <c r="F99" s="64">
        <v>6124983.0199999996</v>
      </c>
      <c r="G99" s="3">
        <f>G103+G118+G141</f>
        <v>-17200</v>
      </c>
      <c r="H99" s="4">
        <f t="shared" ref="H99:H165" si="12">F99+G99</f>
        <v>6107783.0199999996</v>
      </c>
      <c r="I99" s="63">
        <v>3196456</v>
      </c>
      <c r="J99" s="4">
        <v>0</v>
      </c>
      <c r="K99" s="4">
        <f t="shared" si="10"/>
        <v>3196456</v>
      </c>
      <c r="L99" s="63">
        <v>3958506</v>
      </c>
      <c r="M99" s="29">
        <v>0</v>
      </c>
      <c r="N99" s="4">
        <f t="shared" si="9"/>
        <v>3958506</v>
      </c>
      <c r="O99" s="14"/>
    </row>
    <row r="100" spans="1:15" ht="36" customHeight="1" x14ac:dyDescent="0.2">
      <c r="A100" s="47" t="s">
        <v>117</v>
      </c>
      <c r="B100" s="86">
        <v>201</v>
      </c>
      <c r="C100" s="97" t="s">
        <v>85</v>
      </c>
      <c r="D100" s="87" t="s">
        <v>102</v>
      </c>
      <c r="E100" s="87"/>
      <c r="F100" s="62">
        <v>2870585.38</v>
      </c>
      <c r="G100" s="3"/>
      <c r="H100" s="88">
        <f t="shared" si="12"/>
        <v>2870585.38</v>
      </c>
      <c r="I100" s="61">
        <v>0</v>
      </c>
      <c r="J100" s="4">
        <v>0</v>
      </c>
      <c r="K100" s="4">
        <f t="shared" si="10"/>
        <v>0</v>
      </c>
      <c r="L100" s="61">
        <v>0</v>
      </c>
      <c r="M100" s="29">
        <v>0</v>
      </c>
      <c r="N100" s="4">
        <f t="shared" si="9"/>
        <v>0</v>
      </c>
      <c r="O100" s="14"/>
    </row>
    <row r="101" spans="1:15" ht="38.25" customHeight="1" x14ac:dyDescent="0.2">
      <c r="A101" s="91" t="s">
        <v>20</v>
      </c>
      <c r="B101" s="86">
        <v>201</v>
      </c>
      <c r="C101" s="97" t="s">
        <v>85</v>
      </c>
      <c r="D101" s="87" t="s">
        <v>102</v>
      </c>
      <c r="E101" s="87">
        <v>200</v>
      </c>
      <c r="F101" s="62">
        <v>2870585.38</v>
      </c>
      <c r="G101" s="3"/>
      <c r="H101" s="88">
        <f t="shared" si="12"/>
        <v>2870585.38</v>
      </c>
      <c r="I101" s="61">
        <v>0</v>
      </c>
      <c r="J101" s="4">
        <v>0</v>
      </c>
      <c r="K101" s="4">
        <f t="shared" si="10"/>
        <v>0</v>
      </c>
      <c r="L101" s="61">
        <v>0</v>
      </c>
      <c r="M101" s="29">
        <v>0</v>
      </c>
      <c r="N101" s="4">
        <f t="shared" si="9"/>
        <v>0</v>
      </c>
      <c r="O101" s="14"/>
    </row>
    <row r="102" spans="1:15" ht="36.75" customHeight="1" x14ac:dyDescent="0.2">
      <c r="A102" s="91" t="s">
        <v>21</v>
      </c>
      <c r="B102" s="86">
        <v>201</v>
      </c>
      <c r="C102" s="97" t="s">
        <v>85</v>
      </c>
      <c r="D102" s="87" t="s">
        <v>102</v>
      </c>
      <c r="E102" s="87">
        <v>240</v>
      </c>
      <c r="F102" s="62">
        <v>2870585.38</v>
      </c>
      <c r="G102" s="3"/>
      <c r="H102" s="88">
        <f t="shared" si="12"/>
        <v>2870585.38</v>
      </c>
      <c r="I102" s="61">
        <v>0</v>
      </c>
      <c r="J102" s="4">
        <v>0</v>
      </c>
      <c r="K102" s="4">
        <f t="shared" si="10"/>
        <v>0</v>
      </c>
      <c r="L102" s="61">
        <v>0</v>
      </c>
      <c r="M102" s="29">
        <v>0</v>
      </c>
      <c r="N102" s="4">
        <f t="shared" si="9"/>
        <v>0</v>
      </c>
      <c r="O102" s="14"/>
    </row>
    <row r="103" spans="1:15" ht="24.75" customHeight="1" x14ac:dyDescent="0.2">
      <c r="A103" s="98" t="s">
        <v>130</v>
      </c>
      <c r="B103" s="18">
        <v>201</v>
      </c>
      <c r="C103" s="99" t="s">
        <v>85</v>
      </c>
      <c r="D103" s="100" t="s">
        <v>116</v>
      </c>
      <c r="E103" s="100"/>
      <c r="F103" s="101">
        <v>125000</v>
      </c>
      <c r="G103" s="102">
        <v>-125000</v>
      </c>
      <c r="H103" s="103">
        <f t="shared" si="12"/>
        <v>0</v>
      </c>
      <c r="I103" s="61">
        <v>0</v>
      </c>
      <c r="J103" s="4">
        <v>0</v>
      </c>
      <c r="K103" s="4">
        <f t="shared" si="10"/>
        <v>0</v>
      </c>
      <c r="L103" s="61">
        <v>0</v>
      </c>
      <c r="M103" s="29">
        <v>0</v>
      </c>
      <c r="N103" s="4">
        <f t="shared" si="9"/>
        <v>0</v>
      </c>
      <c r="O103" s="14"/>
    </row>
    <row r="104" spans="1:15" ht="36" customHeight="1" x14ac:dyDescent="0.2">
      <c r="A104" s="98" t="s">
        <v>20</v>
      </c>
      <c r="B104" s="18">
        <v>201</v>
      </c>
      <c r="C104" s="99" t="s">
        <v>85</v>
      </c>
      <c r="D104" s="100" t="s">
        <v>116</v>
      </c>
      <c r="E104" s="100">
        <v>200</v>
      </c>
      <c r="F104" s="101">
        <v>125000</v>
      </c>
      <c r="G104" s="102">
        <v>-125000</v>
      </c>
      <c r="H104" s="103">
        <f t="shared" si="12"/>
        <v>0</v>
      </c>
      <c r="I104" s="61">
        <v>0</v>
      </c>
      <c r="J104" s="4">
        <v>0</v>
      </c>
      <c r="K104" s="4">
        <f t="shared" si="10"/>
        <v>0</v>
      </c>
      <c r="L104" s="61">
        <v>0</v>
      </c>
      <c r="M104" s="29">
        <v>0</v>
      </c>
      <c r="N104" s="4">
        <f t="shared" si="9"/>
        <v>0</v>
      </c>
      <c r="O104" s="14"/>
    </row>
    <row r="105" spans="1:15" ht="38.25" customHeight="1" x14ac:dyDescent="0.2">
      <c r="A105" s="98" t="s">
        <v>21</v>
      </c>
      <c r="B105" s="18">
        <v>201</v>
      </c>
      <c r="C105" s="99" t="s">
        <v>85</v>
      </c>
      <c r="D105" s="100" t="s">
        <v>116</v>
      </c>
      <c r="E105" s="100">
        <v>240</v>
      </c>
      <c r="F105" s="101">
        <v>125000</v>
      </c>
      <c r="G105" s="102">
        <v>-125000</v>
      </c>
      <c r="H105" s="103">
        <f t="shared" si="12"/>
        <v>0</v>
      </c>
      <c r="I105" s="61">
        <v>0</v>
      </c>
      <c r="J105" s="4">
        <v>0</v>
      </c>
      <c r="K105" s="4">
        <f t="shared" si="10"/>
        <v>0</v>
      </c>
      <c r="L105" s="61">
        <v>0</v>
      </c>
      <c r="M105" s="29">
        <v>0</v>
      </c>
      <c r="N105" s="4">
        <f t="shared" si="9"/>
        <v>0</v>
      </c>
      <c r="O105" s="14"/>
    </row>
    <row r="106" spans="1:15" ht="21.75" customHeight="1" x14ac:dyDescent="0.2">
      <c r="A106" s="41" t="s">
        <v>61</v>
      </c>
      <c r="B106" s="37">
        <v>201</v>
      </c>
      <c r="C106" s="31" t="s">
        <v>85</v>
      </c>
      <c r="D106" s="42">
        <v>2041681690</v>
      </c>
      <c r="E106" s="38"/>
      <c r="F106" s="61">
        <v>900000</v>
      </c>
      <c r="G106" s="3"/>
      <c r="H106" s="4">
        <f t="shared" si="12"/>
        <v>900000</v>
      </c>
      <c r="I106" s="61">
        <v>1200000</v>
      </c>
      <c r="J106" s="4">
        <v>0</v>
      </c>
      <c r="K106" s="4">
        <f t="shared" si="10"/>
        <v>1200000</v>
      </c>
      <c r="L106" s="61">
        <v>1200000</v>
      </c>
      <c r="M106" s="29">
        <v>0</v>
      </c>
      <c r="N106" s="4">
        <f t="shared" si="9"/>
        <v>1200000</v>
      </c>
      <c r="O106" s="14"/>
    </row>
    <row r="107" spans="1:15" ht="31.5" x14ac:dyDescent="0.2">
      <c r="A107" s="13" t="s">
        <v>20</v>
      </c>
      <c r="B107" s="2">
        <v>201</v>
      </c>
      <c r="C107" s="31" t="s">
        <v>85</v>
      </c>
      <c r="D107" s="8">
        <v>2041681690</v>
      </c>
      <c r="E107" s="8">
        <v>200</v>
      </c>
      <c r="F107" s="61">
        <v>900000</v>
      </c>
      <c r="G107" s="3"/>
      <c r="H107" s="4">
        <f>F107+G107</f>
        <v>900000</v>
      </c>
      <c r="I107" s="61">
        <v>1200000</v>
      </c>
      <c r="J107" s="4">
        <v>0</v>
      </c>
      <c r="K107" s="4">
        <f t="shared" si="10"/>
        <v>1200000</v>
      </c>
      <c r="L107" s="61">
        <v>1200000</v>
      </c>
      <c r="M107" s="29">
        <v>0</v>
      </c>
      <c r="N107" s="4">
        <f t="shared" si="9"/>
        <v>1200000</v>
      </c>
      <c r="O107" s="14"/>
    </row>
    <row r="108" spans="1:15" ht="34.5" customHeight="1" x14ac:dyDescent="0.2">
      <c r="A108" s="17" t="s">
        <v>21</v>
      </c>
      <c r="B108" s="11">
        <v>201</v>
      </c>
      <c r="C108" s="34" t="s">
        <v>85</v>
      </c>
      <c r="D108" s="42">
        <v>2041681690</v>
      </c>
      <c r="E108" s="12">
        <v>240</v>
      </c>
      <c r="F108" s="61">
        <v>900000</v>
      </c>
      <c r="G108" s="3"/>
      <c r="H108" s="4">
        <f t="shared" si="12"/>
        <v>900000</v>
      </c>
      <c r="I108" s="61">
        <v>1200000</v>
      </c>
      <c r="J108" s="4">
        <v>0</v>
      </c>
      <c r="K108" s="4">
        <f t="shared" si="10"/>
        <v>1200000</v>
      </c>
      <c r="L108" s="61">
        <v>1200000</v>
      </c>
      <c r="M108" s="29">
        <v>0</v>
      </c>
      <c r="N108" s="4">
        <f t="shared" si="9"/>
        <v>1200000</v>
      </c>
      <c r="O108" s="14"/>
    </row>
    <row r="109" spans="1:15" ht="78.75" x14ac:dyDescent="0.2">
      <c r="A109" s="13" t="s">
        <v>93</v>
      </c>
      <c r="B109" s="2">
        <v>201</v>
      </c>
      <c r="C109" s="31" t="s">
        <v>85</v>
      </c>
      <c r="D109" s="8">
        <v>2041684330</v>
      </c>
      <c r="E109" s="8"/>
      <c r="F109" s="61">
        <v>300000</v>
      </c>
      <c r="G109" s="3"/>
      <c r="H109" s="4">
        <f t="shared" si="12"/>
        <v>300000</v>
      </c>
      <c r="I109" s="61">
        <v>0</v>
      </c>
      <c r="J109" s="4">
        <v>0</v>
      </c>
      <c r="K109" s="4">
        <f t="shared" si="10"/>
        <v>0</v>
      </c>
      <c r="L109" s="61">
        <v>0</v>
      </c>
      <c r="M109" s="29">
        <v>0</v>
      </c>
      <c r="N109" s="4">
        <f t="shared" si="9"/>
        <v>0</v>
      </c>
      <c r="O109" s="14"/>
    </row>
    <row r="110" spans="1:15" ht="19.5" customHeight="1" x14ac:dyDescent="0.2">
      <c r="A110" s="13" t="s">
        <v>40</v>
      </c>
      <c r="B110" s="2">
        <v>201</v>
      </c>
      <c r="C110" s="31" t="s">
        <v>85</v>
      </c>
      <c r="D110" s="8">
        <v>2041684330</v>
      </c>
      <c r="E110" s="8">
        <v>500</v>
      </c>
      <c r="F110" s="61">
        <v>300000</v>
      </c>
      <c r="G110" s="3"/>
      <c r="H110" s="4">
        <f t="shared" si="12"/>
        <v>300000</v>
      </c>
      <c r="I110" s="61">
        <v>0</v>
      </c>
      <c r="J110" s="4">
        <v>0</v>
      </c>
      <c r="K110" s="4">
        <f t="shared" si="10"/>
        <v>0</v>
      </c>
      <c r="L110" s="61">
        <v>0</v>
      </c>
      <c r="M110" s="29">
        <v>0</v>
      </c>
      <c r="N110" s="4">
        <f t="shared" si="9"/>
        <v>0</v>
      </c>
      <c r="O110" s="14"/>
    </row>
    <row r="111" spans="1:15" ht="21" customHeight="1" x14ac:dyDescent="0.2">
      <c r="A111" s="13" t="s">
        <v>41</v>
      </c>
      <c r="B111" s="2">
        <v>201</v>
      </c>
      <c r="C111" s="31" t="s">
        <v>85</v>
      </c>
      <c r="D111" s="8">
        <v>2041684330</v>
      </c>
      <c r="E111" s="8">
        <v>540</v>
      </c>
      <c r="F111" s="61">
        <v>300000</v>
      </c>
      <c r="G111" s="3"/>
      <c r="H111" s="4">
        <f t="shared" si="12"/>
        <v>300000</v>
      </c>
      <c r="I111" s="61">
        <v>0</v>
      </c>
      <c r="J111" s="4">
        <v>0</v>
      </c>
      <c r="K111" s="4">
        <f t="shared" si="10"/>
        <v>0</v>
      </c>
      <c r="L111" s="61">
        <v>0</v>
      </c>
      <c r="M111" s="29">
        <v>0</v>
      </c>
      <c r="N111" s="4">
        <f t="shared" si="9"/>
        <v>0</v>
      </c>
      <c r="O111" s="14"/>
    </row>
    <row r="112" spans="1:15" ht="83.25" customHeight="1" x14ac:dyDescent="0.2">
      <c r="A112" s="13" t="s">
        <v>94</v>
      </c>
      <c r="B112" s="2">
        <v>201</v>
      </c>
      <c r="C112" s="31" t="s">
        <v>85</v>
      </c>
      <c r="D112" s="8">
        <v>2042684330</v>
      </c>
      <c r="E112" s="8"/>
      <c r="F112" s="61">
        <v>60000</v>
      </c>
      <c r="G112" s="3"/>
      <c r="H112" s="4">
        <f t="shared" si="12"/>
        <v>60000</v>
      </c>
      <c r="I112" s="61">
        <v>0</v>
      </c>
      <c r="J112" s="4">
        <v>0</v>
      </c>
      <c r="K112" s="4">
        <f t="shared" si="10"/>
        <v>0</v>
      </c>
      <c r="L112" s="61">
        <v>0</v>
      </c>
      <c r="M112" s="29">
        <v>0</v>
      </c>
      <c r="N112" s="4">
        <f t="shared" si="9"/>
        <v>0</v>
      </c>
      <c r="O112" s="14"/>
    </row>
    <row r="113" spans="1:15" x14ac:dyDescent="0.2">
      <c r="A113" s="13" t="s">
        <v>40</v>
      </c>
      <c r="B113" s="2">
        <v>201</v>
      </c>
      <c r="C113" s="31" t="s">
        <v>85</v>
      </c>
      <c r="D113" s="8">
        <v>2042684330</v>
      </c>
      <c r="E113" s="8">
        <v>500</v>
      </c>
      <c r="F113" s="61">
        <v>60000</v>
      </c>
      <c r="G113" s="3"/>
      <c r="H113" s="4">
        <f t="shared" si="12"/>
        <v>60000</v>
      </c>
      <c r="I113" s="61">
        <v>0</v>
      </c>
      <c r="J113" s="4">
        <v>0</v>
      </c>
      <c r="K113" s="4">
        <f t="shared" si="10"/>
        <v>0</v>
      </c>
      <c r="L113" s="61">
        <v>0</v>
      </c>
      <c r="M113" s="29">
        <v>0</v>
      </c>
      <c r="N113" s="4">
        <f t="shared" si="9"/>
        <v>0</v>
      </c>
      <c r="O113" s="14"/>
    </row>
    <row r="114" spans="1:15" x14ac:dyDescent="0.2">
      <c r="A114" s="17" t="s">
        <v>41</v>
      </c>
      <c r="B114" s="11">
        <v>201</v>
      </c>
      <c r="C114" s="34" t="s">
        <v>85</v>
      </c>
      <c r="D114" s="12">
        <v>2042684330</v>
      </c>
      <c r="E114" s="12">
        <v>540</v>
      </c>
      <c r="F114" s="61">
        <v>60000</v>
      </c>
      <c r="G114" s="3"/>
      <c r="H114" s="4">
        <f t="shared" si="12"/>
        <v>60000</v>
      </c>
      <c r="I114" s="61">
        <v>0</v>
      </c>
      <c r="J114" s="4">
        <v>0</v>
      </c>
      <c r="K114" s="4">
        <f>I114+J114</f>
        <v>0</v>
      </c>
      <c r="L114" s="61">
        <v>0</v>
      </c>
      <c r="M114" s="29">
        <v>0</v>
      </c>
      <c r="N114" s="4">
        <f t="shared" si="9"/>
        <v>0</v>
      </c>
      <c r="O114" s="14"/>
    </row>
    <row r="115" spans="1:15" ht="17.25" customHeight="1" x14ac:dyDescent="0.2">
      <c r="A115" s="74" t="s">
        <v>111</v>
      </c>
      <c r="B115" s="70">
        <v>201</v>
      </c>
      <c r="C115" s="34" t="s">
        <v>85</v>
      </c>
      <c r="D115" s="75">
        <v>2041681700</v>
      </c>
      <c r="E115" s="75"/>
      <c r="F115" s="72">
        <v>0</v>
      </c>
      <c r="G115" s="3"/>
      <c r="H115" s="4">
        <f t="shared" si="12"/>
        <v>0</v>
      </c>
      <c r="I115" s="61">
        <v>60000</v>
      </c>
      <c r="J115" s="4">
        <v>0</v>
      </c>
      <c r="K115" s="4">
        <f t="shared" si="10"/>
        <v>60000</v>
      </c>
      <c r="L115" s="59">
        <f t="shared" si="10"/>
        <v>60000</v>
      </c>
      <c r="M115" s="29">
        <v>0</v>
      </c>
      <c r="N115" s="4">
        <v>60000</v>
      </c>
      <c r="O115" s="14"/>
    </row>
    <row r="116" spans="1:15" ht="34.5" customHeight="1" x14ac:dyDescent="0.2">
      <c r="A116" s="74" t="s">
        <v>20</v>
      </c>
      <c r="B116" s="70">
        <v>201</v>
      </c>
      <c r="C116" s="34" t="s">
        <v>85</v>
      </c>
      <c r="D116" s="75">
        <v>2041681700</v>
      </c>
      <c r="E116" s="75">
        <v>200</v>
      </c>
      <c r="F116" s="72">
        <v>0</v>
      </c>
      <c r="G116" s="3"/>
      <c r="H116" s="4">
        <f t="shared" si="12"/>
        <v>0</v>
      </c>
      <c r="I116" s="61">
        <v>60000</v>
      </c>
      <c r="J116" s="4">
        <v>0</v>
      </c>
      <c r="K116" s="4">
        <f t="shared" si="10"/>
        <v>60000</v>
      </c>
      <c r="L116" s="59">
        <f t="shared" si="10"/>
        <v>60000</v>
      </c>
      <c r="M116" s="29">
        <v>0</v>
      </c>
      <c r="N116" s="4">
        <v>60000</v>
      </c>
      <c r="O116" s="14"/>
    </row>
    <row r="117" spans="1:15" ht="31.5" x14ac:dyDescent="0.2">
      <c r="A117" s="74" t="s">
        <v>21</v>
      </c>
      <c r="B117" s="70">
        <v>201</v>
      </c>
      <c r="C117" s="31" t="s">
        <v>85</v>
      </c>
      <c r="D117" s="75">
        <v>2041681700</v>
      </c>
      <c r="E117" s="75">
        <v>240</v>
      </c>
      <c r="F117" s="72">
        <v>0</v>
      </c>
      <c r="G117" s="3"/>
      <c r="H117" s="4">
        <f t="shared" si="12"/>
        <v>0</v>
      </c>
      <c r="I117" s="61">
        <v>60000</v>
      </c>
      <c r="J117" s="4">
        <v>0</v>
      </c>
      <c r="K117" s="4">
        <f t="shared" si="10"/>
        <v>60000</v>
      </c>
      <c r="L117" s="59">
        <f t="shared" si="10"/>
        <v>60000</v>
      </c>
      <c r="M117" s="29">
        <v>0</v>
      </c>
      <c r="N117" s="4">
        <v>60000</v>
      </c>
      <c r="O117" s="14"/>
    </row>
    <row r="118" spans="1:15" ht="71.25" customHeight="1" x14ac:dyDescent="0.2">
      <c r="A118" s="41" t="s">
        <v>95</v>
      </c>
      <c r="B118" s="37">
        <v>201</v>
      </c>
      <c r="C118" s="73" t="s">
        <v>85</v>
      </c>
      <c r="D118" s="42">
        <v>2043684330</v>
      </c>
      <c r="E118" s="42"/>
      <c r="F118" s="61">
        <v>600000</v>
      </c>
      <c r="G118" s="96">
        <v>100000</v>
      </c>
      <c r="H118" s="4">
        <f t="shared" si="12"/>
        <v>700000</v>
      </c>
      <c r="I118" s="59">
        <v>0</v>
      </c>
      <c r="J118" s="4">
        <v>0</v>
      </c>
      <c r="K118" s="4">
        <f t="shared" si="10"/>
        <v>0</v>
      </c>
      <c r="L118" s="61">
        <v>0</v>
      </c>
      <c r="M118" s="29">
        <v>0</v>
      </c>
      <c r="N118" s="4">
        <f t="shared" si="9"/>
        <v>0</v>
      </c>
      <c r="O118" s="14"/>
    </row>
    <row r="119" spans="1:15" ht="18.75" customHeight="1" x14ac:dyDescent="0.2">
      <c r="A119" s="13" t="s">
        <v>40</v>
      </c>
      <c r="B119" s="2">
        <v>201</v>
      </c>
      <c r="C119" s="31" t="s">
        <v>85</v>
      </c>
      <c r="D119" s="8">
        <v>2043684330</v>
      </c>
      <c r="E119" s="8">
        <v>500</v>
      </c>
      <c r="F119" s="61">
        <v>600000</v>
      </c>
      <c r="G119" s="96">
        <v>100000</v>
      </c>
      <c r="H119" s="4">
        <f t="shared" si="12"/>
        <v>700000</v>
      </c>
      <c r="I119" s="59">
        <v>0</v>
      </c>
      <c r="J119" s="4">
        <v>0</v>
      </c>
      <c r="K119" s="4">
        <f t="shared" si="10"/>
        <v>0</v>
      </c>
      <c r="L119" s="61">
        <v>0</v>
      </c>
      <c r="M119" s="29">
        <v>0</v>
      </c>
      <c r="N119" s="4">
        <f t="shared" si="9"/>
        <v>0</v>
      </c>
      <c r="O119" s="14"/>
    </row>
    <row r="120" spans="1:15" x14ac:dyDescent="0.2">
      <c r="A120" s="17" t="s">
        <v>41</v>
      </c>
      <c r="B120" s="11">
        <v>201</v>
      </c>
      <c r="C120" s="34" t="s">
        <v>85</v>
      </c>
      <c r="D120" s="12">
        <v>2043684330</v>
      </c>
      <c r="E120" s="12">
        <v>540</v>
      </c>
      <c r="F120" s="61">
        <v>600000</v>
      </c>
      <c r="G120" s="96">
        <v>100000</v>
      </c>
      <c r="H120" s="4">
        <f t="shared" si="12"/>
        <v>700000</v>
      </c>
      <c r="I120" s="59">
        <v>0</v>
      </c>
      <c r="J120" s="4">
        <v>0</v>
      </c>
      <c r="K120" s="4">
        <f t="shared" si="10"/>
        <v>0</v>
      </c>
      <c r="L120" s="61">
        <v>0</v>
      </c>
      <c r="M120" s="29">
        <v>0</v>
      </c>
      <c r="N120" s="4">
        <f t="shared" si="9"/>
        <v>0</v>
      </c>
      <c r="O120" s="14"/>
    </row>
    <row r="121" spans="1:15" ht="31.5" x14ac:dyDescent="0.2">
      <c r="A121" s="74" t="s">
        <v>112</v>
      </c>
      <c r="B121" s="70">
        <v>201</v>
      </c>
      <c r="C121" s="34" t="s">
        <v>85</v>
      </c>
      <c r="D121" s="75">
        <v>2041681710</v>
      </c>
      <c r="E121" s="75"/>
      <c r="F121" s="72">
        <v>0</v>
      </c>
      <c r="G121" s="3"/>
      <c r="H121" s="4">
        <f t="shared" si="12"/>
        <v>0</v>
      </c>
      <c r="I121" s="72">
        <v>100000</v>
      </c>
      <c r="J121" s="4">
        <v>0</v>
      </c>
      <c r="K121" s="4"/>
      <c r="L121" s="61">
        <v>100000</v>
      </c>
      <c r="M121" s="29">
        <v>0</v>
      </c>
      <c r="N121" s="4">
        <f t="shared" si="9"/>
        <v>100000</v>
      </c>
      <c r="O121" s="14"/>
    </row>
    <row r="122" spans="1:15" ht="31.5" x14ac:dyDescent="0.2">
      <c r="A122" s="74" t="s">
        <v>20</v>
      </c>
      <c r="B122" s="70">
        <v>201</v>
      </c>
      <c r="C122" s="34" t="s">
        <v>85</v>
      </c>
      <c r="D122" s="75">
        <v>2041681710</v>
      </c>
      <c r="E122" s="75">
        <v>200</v>
      </c>
      <c r="F122" s="72">
        <v>0</v>
      </c>
      <c r="G122" s="3"/>
      <c r="H122" s="4"/>
      <c r="I122" s="72">
        <v>100000</v>
      </c>
      <c r="J122" s="4">
        <v>0</v>
      </c>
      <c r="K122" s="4"/>
      <c r="L122" s="61">
        <v>100000</v>
      </c>
      <c r="M122" s="29">
        <v>0</v>
      </c>
      <c r="N122" s="4">
        <f t="shared" si="9"/>
        <v>100000</v>
      </c>
      <c r="O122" s="14"/>
    </row>
    <row r="123" spans="1:15" ht="31.5" x14ac:dyDescent="0.2">
      <c r="A123" s="74" t="s">
        <v>21</v>
      </c>
      <c r="B123" s="70">
        <v>201</v>
      </c>
      <c r="C123" s="34" t="s">
        <v>85</v>
      </c>
      <c r="D123" s="75">
        <v>2041681710</v>
      </c>
      <c r="E123" s="75">
        <v>240</v>
      </c>
      <c r="F123" s="72">
        <v>0</v>
      </c>
      <c r="G123" s="3"/>
      <c r="H123" s="4"/>
      <c r="I123" s="72">
        <v>100000</v>
      </c>
      <c r="J123" s="4">
        <v>0</v>
      </c>
      <c r="K123" s="4"/>
      <c r="L123" s="61">
        <v>100000</v>
      </c>
      <c r="M123" s="29">
        <v>0</v>
      </c>
      <c r="N123" s="4">
        <f t="shared" si="9"/>
        <v>100000</v>
      </c>
      <c r="O123" s="14"/>
    </row>
    <row r="124" spans="1:15" ht="88.5" customHeight="1" x14ac:dyDescent="0.2">
      <c r="A124" s="41" t="s">
        <v>62</v>
      </c>
      <c r="B124" s="37">
        <v>201</v>
      </c>
      <c r="C124" s="34" t="s">
        <v>85</v>
      </c>
      <c r="D124" s="42">
        <v>2041684380</v>
      </c>
      <c r="E124" s="42"/>
      <c r="F124" s="61">
        <v>100850</v>
      </c>
      <c r="G124" s="3"/>
      <c r="H124" s="4">
        <f t="shared" si="12"/>
        <v>100850</v>
      </c>
      <c r="I124" s="61">
        <v>0</v>
      </c>
      <c r="J124" s="4">
        <v>0</v>
      </c>
      <c r="K124" s="4">
        <f t="shared" si="10"/>
        <v>0</v>
      </c>
      <c r="L124" s="72">
        <v>0</v>
      </c>
      <c r="M124" s="29">
        <v>0</v>
      </c>
      <c r="N124" s="4">
        <f t="shared" si="9"/>
        <v>0</v>
      </c>
      <c r="O124" s="14"/>
    </row>
    <row r="125" spans="1:15" x14ac:dyDescent="0.2">
      <c r="A125" s="13" t="s">
        <v>40</v>
      </c>
      <c r="B125" s="2">
        <v>201</v>
      </c>
      <c r="C125" s="31" t="s">
        <v>85</v>
      </c>
      <c r="D125" s="8">
        <v>2041684380</v>
      </c>
      <c r="E125" s="8">
        <v>500</v>
      </c>
      <c r="F125" s="61">
        <v>100850</v>
      </c>
      <c r="G125" s="3"/>
      <c r="H125" s="4">
        <f t="shared" si="12"/>
        <v>100850</v>
      </c>
      <c r="I125" s="61">
        <v>0</v>
      </c>
      <c r="J125" s="4">
        <v>0</v>
      </c>
      <c r="K125" s="4">
        <f t="shared" si="10"/>
        <v>0</v>
      </c>
      <c r="L125" s="72">
        <v>0</v>
      </c>
      <c r="M125" s="29">
        <v>0</v>
      </c>
      <c r="N125" s="4">
        <f t="shared" si="9"/>
        <v>0</v>
      </c>
      <c r="O125" s="14"/>
    </row>
    <row r="126" spans="1:15" x14ac:dyDescent="0.2">
      <c r="A126" s="13" t="s">
        <v>41</v>
      </c>
      <c r="B126" s="2">
        <v>201</v>
      </c>
      <c r="C126" s="31" t="s">
        <v>85</v>
      </c>
      <c r="D126" s="8">
        <v>2041684380</v>
      </c>
      <c r="E126" s="8">
        <v>540</v>
      </c>
      <c r="F126" s="61">
        <v>100850</v>
      </c>
      <c r="G126" s="3"/>
      <c r="H126" s="4">
        <f t="shared" si="12"/>
        <v>100850</v>
      </c>
      <c r="I126" s="61">
        <v>0</v>
      </c>
      <c r="J126" s="4">
        <v>0</v>
      </c>
      <c r="K126" s="4">
        <f t="shared" si="10"/>
        <v>0</v>
      </c>
      <c r="L126" s="72">
        <v>0</v>
      </c>
      <c r="M126" s="29">
        <v>0</v>
      </c>
      <c r="N126" s="4">
        <f t="shared" si="9"/>
        <v>0</v>
      </c>
      <c r="O126" s="14"/>
    </row>
    <row r="127" spans="1:15" ht="0.75" hidden="1" customHeight="1" x14ac:dyDescent="0.2">
      <c r="A127" s="13" t="s">
        <v>96</v>
      </c>
      <c r="B127" s="2">
        <v>201</v>
      </c>
      <c r="C127" s="31" t="s">
        <v>85</v>
      </c>
      <c r="D127" s="8">
        <v>2041684320</v>
      </c>
      <c r="E127" s="8"/>
      <c r="F127" s="61">
        <v>0</v>
      </c>
      <c r="G127" s="3"/>
      <c r="H127" s="4">
        <f t="shared" si="12"/>
        <v>0</v>
      </c>
      <c r="I127" s="61">
        <v>0</v>
      </c>
      <c r="J127" s="4">
        <v>0</v>
      </c>
      <c r="K127" s="4">
        <f t="shared" si="10"/>
        <v>0</v>
      </c>
      <c r="L127" s="72">
        <v>0</v>
      </c>
      <c r="M127" s="29">
        <v>0</v>
      </c>
      <c r="N127" s="4">
        <f t="shared" si="9"/>
        <v>0</v>
      </c>
      <c r="O127" s="14"/>
    </row>
    <row r="128" spans="1:15" ht="21" hidden="1" customHeight="1" x14ac:dyDescent="0.2">
      <c r="A128" s="13" t="s">
        <v>40</v>
      </c>
      <c r="B128" s="2">
        <v>201</v>
      </c>
      <c r="C128" s="31" t="s">
        <v>85</v>
      </c>
      <c r="D128" s="8">
        <v>2041684320</v>
      </c>
      <c r="E128" s="8">
        <v>500</v>
      </c>
      <c r="F128" s="61">
        <v>0</v>
      </c>
      <c r="G128" s="3"/>
      <c r="H128" s="4">
        <f t="shared" si="12"/>
        <v>0</v>
      </c>
      <c r="I128" s="61">
        <v>0</v>
      </c>
      <c r="J128" s="4">
        <v>0</v>
      </c>
      <c r="K128" s="4">
        <f t="shared" si="10"/>
        <v>0</v>
      </c>
      <c r="L128" s="72">
        <v>0</v>
      </c>
      <c r="M128" s="29">
        <v>0</v>
      </c>
      <c r="N128" s="4">
        <f t="shared" si="9"/>
        <v>0</v>
      </c>
      <c r="O128" s="14"/>
    </row>
    <row r="129" spans="1:16" ht="23.25" hidden="1" customHeight="1" x14ac:dyDescent="0.2">
      <c r="A129" s="17" t="s">
        <v>41</v>
      </c>
      <c r="B129" s="11">
        <v>201</v>
      </c>
      <c r="C129" s="34" t="s">
        <v>85</v>
      </c>
      <c r="D129" s="12">
        <v>2041684320</v>
      </c>
      <c r="E129" s="12">
        <v>540</v>
      </c>
      <c r="F129" s="61">
        <v>0</v>
      </c>
      <c r="G129" s="3"/>
      <c r="H129" s="4">
        <f t="shared" si="12"/>
        <v>0</v>
      </c>
      <c r="I129" s="61">
        <v>0</v>
      </c>
      <c r="J129" s="4">
        <v>0</v>
      </c>
      <c r="K129" s="4">
        <f t="shared" si="10"/>
        <v>0</v>
      </c>
      <c r="L129" s="72">
        <v>0</v>
      </c>
      <c r="M129" s="29">
        <v>0</v>
      </c>
      <c r="N129" s="4">
        <f t="shared" si="9"/>
        <v>0</v>
      </c>
      <c r="O129" s="14"/>
    </row>
    <row r="130" spans="1:16" ht="39" customHeight="1" x14ac:dyDescent="0.2">
      <c r="A130" s="74" t="s">
        <v>113</v>
      </c>
      <c r="B130" s="70">
        <v>201</v>
      </c>
      <c r="C130" s="34" t="s">
        <v>85</v>
      </c>
      <c r="D130" s="8">
        <v>2041681720</v>
      </c>
      <c r="E130" s="75"/>
      <c r="F130" s="72">
        <v>0</v>
      </c>
      <c r="G130" s="3"/>
      <c r="H130" s="4">
        <f t="shared" si="12"/>
        <v>0</v>
      </c>
      <c r="I130" s="72">
        <v>470000</v>
      </c>
      <c r="J130" s="4">
        <v>0</v>
      </c>
      <c r="K130" s="4"/>
      <c r="L130" s="72">
        <v>470000</v>
      </c>
      <c r="M130" s="29">
        <v>0</v>
      </c>
      <c r="N130" s="4">
        <f t="shared" si="9"/>
        <v>470000</v>
      </c>
      <c r="O130" s="14"/>
    </row>
    <row r="131" spans="1:16" ht="31.5" x14ac:dyDescent="0.2">
      <c r="A131" s="74" t="s">
        <v>20</v>
      </c>
      <c r="B131" s="70">
        <v>201</v>
      </c>
      <c r="C131" s="34" t="s">
        <v>85</v>
      </c>
      <c r="D131" s="8">
        <v>2041681720</v>
      </c>
      <c r="E131" s="75">
        <v>200</v>
      </c>
      <c r="F131" s="72">
        <v>0</v>
      </c>
      <c r="G131" s="3"/>
      <c r="H131" s="4">
        <f t="shared" si="12"/>
        <v>0</v>
      </c>
      <c r="I131" s="72">
        <v>470000</v>
      </c>
      <c r="J131" s="4">
        <v>0</v>
      </c>
      <c r="K131" s="4"/>
      <c r="L131" s="72">
        <v>470000</v>
      </c>
      <c r="M131" s="29">
        <v>0</v>
      </c>
      <c r="N131" s="4">
        <f t="shared" si="9"/>
        <v>470000</v>
      </c>
      <c r="O131" s="14"/>
    </row>
    <row r="132" spans="1:16" ht="31.5" x14ac:dyDescent="0.2">
      <c r="A132" s="74" t="s">
        <v>21</v>
      </c>
      <c r="B132" s="70">
        <v>201</v>
      </c>
      <c r="C132" s="34" t="s">
        <v>85</v>
      </c>
      <c r="D132" s="8">
        <v>2041681720</v>
      </c>
      <c r="E132" s="75">
        <v>240</v>
      </c>
      <c r="F132" s="72">
        <v>0</v>
      </c>
      <c r="G132" s="3"/>
      <c r="H132" s="4">
        <f t="shared" si="12"/>
        <v>0</v>
      </c>
      <c r="I132" s="72">
        <v>470000</v>
      </c>
      <c r="J132" s="4">
        <v>0</v>
      </c>
      <c r="K132" s="4"/>
      <c r="L132" s="72">
        <v>470000</v>
      </c>
      <c r="M132" s="29">
        <v>0</v>
      </c>
      <c r="N132" s="4">
        <f t="shared" si="9"/>
        <v>470000</v>
      </c>
      <c r="O132" s="14"/>
    </row>
    <row r="133" spans="1:16" ht="89.25" customHeight="1" x14ac:dyDescent="0.2">
      <c r="A133" s="41" t="s">
        <v>97</v>
      </c>
      <c r="B133" s="37">
        <v>201</v>
      </c>
      <c r="C133" s="34" t="s">
        <v>85</v>
      </c>
      <c r="D133" s="42">
        <v>2041684390</v>
      </c>
      <c r="E133" s="42"/>
      <c r="F133" s="61">
        <v>470000</v>
      </c>
      <c r="G133" s="96"/>
      <c r="H133" s="4">
        <f t="shared" si="12"/>
        <v>470000</v>
      </c>
      <c r="I133" s="60">
        <v>0</v>
      </c>
      <c r="J133" s="4">
        <v>0</v>
      </c>
      <c r="K133" s="4">
        <f t="shared" si="10"/>
        <v>0</v>
      </c>
      <c r="L133" s="72">
        <v>0</v>
      </c>
      <c r="M133" s="29">
        <v>0</v>
      </c>
      <c r="N133" s="4">
        <f t="shared" si="9"/>
        <v>0</v>
      </c>
      <c r="O133" s="14"/>
    </row>
    <row r="134" spans="1:16" ht="20.25" customHeight="1" x14ac:dyDescent="0.2">
      <c r="A134" s="13" t="s">
        <v>40</v>
      </c>
      <c r="B134" s="2">
        <v>201</v>
      </c>
      <c r="C134" s="31" t="s">
        <v>85</v>
      </c>
      <c r="D134" s="8">
        <v>2041684390</v>
      </c>
      <c r="E134" s="8">
        <v>500</v>
      </c>
      <c r="F134" s="61">
        <v>470000</v>
      </c>
      <c r="G134" s="96"/>
      <c r="H134" s="4">
        <f t="shared" si="12"/>
        <v>470000</v>
      </c>
      <c r="I134" s="60">
        <v>0</v>
      </c>
      <c r="J134" s="4">
        <v>0</v>
      </c>
      <c r="K134" s="4">
        <f t="shared" si="10"/>
        <v>0</v>
      </c>
      <c r="L134" s="72">
        <v>0</v>
      </c>
      <c r="M134" s="29">
        <v>0</v>
      </c>
      <c r="N134" s="4">
        <f t="shared" si="9"/>
        <v>0</v>
      </c>
      <c r="O134" s="14"/>
    </row>
    <row r="135" spans="1:16" ht="21" customHeight="1" x14ac:dyDescent="0.2">
      <c r="A135" s="13" t="s">
        <v>41</v>
      </c>
      <c r="B135" s="2">
        <v>201</v>
      </c>
      <c r="C135" s="31" t="s">
        <v>85</v>
      </c>
      <c r="D135" s="8">
        <v>2041684390</v>
      </c>
      <c r="E135" s="8">
        <v>540</v>
      </c>
      <c r="F135" s="61">
        <v>470000</v>
      </c>
      <c r="G135" s="96"/>
      <c r="H135" s="4">
        <f t="shared" si="12"/>
        <v>470000</v>
      </c>
      <c r="I135" s="60">
        <v>0</v>
      </c>
      <c r="J135" s="4">
        <v>0</v>
      </c>
      <c r="K135" s="4">
        <f t="shared" si="10"/>
        <v>0</v>
      </c>
      <c r="L135" s="72">
        <v>0</v>
      </c>
      <c r="M135" s="29">
        <v>0</v>
      </c>
      <c r="N135" s="4">
        <f t="shared" si="9"/>
        <v>0</v>
      </c>
      <c r="O135" s="14"/>
    </row>
    <row r="136" spans="1:16" ht="22.5" customHeight="1" x14ac:dyDescent="0.2">
      <c r="A136" s="13" t="s">
        <v>27</v>
      </c>
      <c r="B136" s="2">
        <v>201</v>
      </c>
      <c r="C136" s="31" t="s">
        <v>85</v>
      </c>
      <c r="D136" s="8">
        <v>2041681730</v>
      </c>
      <c r="E136" s="20"/>
      <c r="F136" s="61">
        <v>698547.64</v>
      </c>
      <c r="G136" s="3">
        <v>0</v>
      </c>
      <c r="H136" s="4">
        <f t="shared" si="12"/>
        <v>698547.64</v>
      </c>
      <c r="I136" s="61">
        <v>1366456</v>
      </c>
      <c r="J136" s="4">
        <v>0</v>
      </c>
      <c r="K136" s="4">
        <f t="shared" si="10"/>
        <v>1366456</v>
      </c>
      <c r="L136" s="61">
        <v>2128506</v>
      </c>
      <c r="M136" s="29">
        <v>0</v>
      </c>
      <c r="N136" s="4">
        <f t="shared" si="9"/>
        <v>2128506</v>
      </c>
      <c r="O136" s="14"/>
    </row>
    <row r="137" spans="1:16" ht="36" customHeight="1" x14ac:dyDescent="0.2">
      <c r="A137" s="13" t="s">
        <v>20</v>
      </c>
      <c r="B137" s="2">
        <v>201</v>
      </c>
      <c r="C137" s="31" t="s">
        <v>85</v>
      </c>
      <c r="D137" s="8">
        <v>2041681730</v>
      </c>
      <c r="E137" s="8">
        <v>200</v>
      </c>
      <c r="F137" s="61">
        <v>698547.64</v>
      </c>
      <c r="G137" s="3">
        <v>0</v>
      </c>
      <c r="H137" s="4">
        <f t="shared" si="12"/>
        <v>698547.64</v>
      </c>
      <c r="I137" s="61">
        <v>1366456</v>
      </c>
      <c r="J137" s="4">
        <v>0</v>
      </c>
      <c r="K137" s="4">
        <f t="shared" si="10"/>
        <v>1366456</v>
      </c>
      <c r="L137" s="61">
        <v>2128506</v>
      </c>
      <c r="M137" s="29">
        <v>0</v>
      </c>
      <c r="N137" s="4">
        <f t="shared" si="9"/>
        <v>2128506</v>
      </c>
      <c r="O137" s="14"/>
    </row>
    <row r="138" spans="1:16" ht="35.25" customHeight="1" x14ac:dyDescent="0.2">
      <c r="A138" s="13" t="s">
        <v>21</v>
      </c>
      <c r="B138" s="2">
        <v>201</v>
      </c>
      <c r="C138" s="31" t="s">
        <v>85</v>
      </c>
      <c r="D138" s="8">
        <v>2041681730</v>
      </c>
      <c r="E138" s="8">
        <v>240</v>
      </c>
      <c r="F138" s="61">
        <v>698547.64</v>
      </c>
      <c r="G138" s="3">
        <v>0</v>
      </c>
      <c r="H138" s="4">
        <f t="shared" si="12"/>
        <v>698547.64</v>
      </c>
      <c r="I138" s="61">
        <v>1366456</v>
      </c>
      <c r="J138" s="4">
        <v>0</v>
      </c>
      <c r="K138" s="4">
        <f t="shared" si="10"/>
        <v>1366456</v>
      </c>
      <c r="L138" s="61">
        <v>2128506</v>
      </c>
      <c r="M138" s="29">
        <v>0</v>
      </c>
      <c r="N138" s="4">
        <f t="shared" si="9"/>
        <v>2128506</v>
      </c>
      <c r="O138" s="14"/>
    </row>
    <row r="139" spans="1:16" s="90" customFormat="1" ht="26.25" hidden="1" customHeight="1" x14ac:dyDescent="0.2">
      <c r="A139" s="91" t="s">
        <v>36</v>
      </c>
      <c r="B139" s="86">
        <v>201</v>
      </c>
      <c r="C139" s="97" t="s">
        <v>85</v>
      </c>
      <c r="D139" s="87">
        <v>2041681730</v>
      </c>
      <c r="E139" s="87">
        <v>800</v>
      </c>
      <c r="F139" s="62"/>
      <c r="G139" s="96"/>
      <c r="H139" s="88">
        <f t="shared" si="12"/>
        <v>0</v>
      </c>
      <c r="I139" s="62"/>
      <c r="J139" s="88"/>
      <c r="K139" s="88"/>
      <c r="L139" s="62"/>
      <c r="M139" s="112"/>
      <c r="N139" s="88"/>
      <c r="O139" s="113"/>
      <c r="P139" s="89"/>
    </row>
    <row r="140" spans="1:16" s="90" customFormat="1" ht="28.5" hidden="1" customHeight="1" x14ac:dyDescent="0.2">
      <c r="A140" s="91" t="s">
        <v>60</v>
      </c>
      <c r="B140" s="86">
        <v>201</v>
      </c>
      <c r="C140" s="97" t="s">
        <v>85</v>
      </c>
      <c r="D140" s="87">
        <v>2041681730</v>
      </c>
      <c r="E140" s="87">
        <v>830</v>
      </c>
      <c r="F140" s="62"/>
      <c r="G140" s="96"/>
      <c r="H140" s="88">
        <f t="shared" si="12"/>
        <v>0</v>
      </c>
      <c r="I140" s="62"/>
      <c r="J140" s="88"/>
      <c r="K140" s="88"/>
      <c r="L140" s="62"/>
      <c r="M140" s="112"/>
      <c r="N140" s="88"/>
      <c r="O140" s="113"/>
      <c r="P140" s="89"/>
    </row>
    <row r="141" spans="1:16" s="90" customFormat="1" ht="35.25" customHeight="1" x14ac:dyDescent="0.2">
      <c r="A141" s="91" t="s">
        <v>45</v>
      </c>
      <c r="B141" s="86">
        <v>201</v>
      </c>
      <c r="C141" s="97" t="s">
        <v>85</v>
      </c>
      <c r="D141" s="87">
        <v>7000083030</v>
      </c>
      <c r="E141" s="87"/>
      <c r="F141" s="62">
        <v>0</v>
      </c>
      <c r="G141" s="96">
        <v>7800</v>
      </c>
      <c r="H141" s="88">
        <f t="shared" si="12"/>
        <v>7800</v>
      </c>
      <c r="I141" s="62"/>
      <c r="J141" s="88"/>
      <c r="K141" s="88"/>
      <c r="L141" s="62"/>
      <c r="M141" s="112"/>
      <c r="N141" s="88"/>
      <c r="O141" s="113"/>
      <c r="P141" s="89"/>
    </row>
    <row r="142" spans="1:16" s="90" customFormat="1" ht="32.25" customHeight="1" x14ac:dyDescent="0.2">
      <c r="A142" s="91" t="s">
        <v>20</v>
      </c>
      <c r="B142" s="86">
        <v>201</v>
      </c>
      <c r="C142" s="97" t="s">
        <v>85</v>
      </c>
      <c r="D142" s="87">
        <v>7000083030</v>
      </c>
      <c r="E142" s="87">
        <v>200</v>
      </c>
      <c r="F142" s="62">
        <v>0</v>
      </c>
      <c r="G142" s="96">
        <v>7800</v>
      </c>
      <c r="H142" s="88">
        <f t="shared" si="12"/>
        <v>7800</v>
      </c>
      <c r="I142" s="62"/>
      <c r="J142" s="88"/>
      <c r="K142" s="88"/>
      <c r="L142" s="62"/>
      <c r="M142" s="112"/>
      <c r="N142" s="88"/>
      <c r="O142" s="113"/>
      <c r="P142" s="89"/>
    </row>
    <row r="143" spans="1:16" s="90" customFormat="1" ht="41.25" customHeight="1" x14ac:dyDescent="0.2">
      <c r="A143" s="91" t="s">
        <v>21</v>
      </c>
      <c r="B143" s="86">
        <v>201</v>
      </c>
      <c r="C143" s="97" t="s">
        <v>85</v>
      </c>
      <c r="D143" s="87">
        <v>7000083030</v>
      </c>
      <c r="E143" s="87">
        <v>240</v>
      </c>
      <c r="F143" s="62">
        <v>0</v>
      </c>
      <c r="G143" s="96">
        <v>7800</v>
      </c>
      <c r="H143" s="88">
        <f t="shared" si="12"/>
        <v>7800</v>
      </c>
      <c r="I143" s="62"/>
      <c r="J143" s="88"/>
      <c r="K143" s="88"/>
      <c r="L143" s="62"/>
      <c r="M143" s="112"/>
      <c r="N143" s="88"/>
      <c r="O143" s="113"/>
      <c r="P143" s="89"/>
    </row>
    <row r="144" spans="1:16" s="7" customFormat="1" ht="28.5" customHeight="1" x14ac:dyDescent="0.2">
      <c r="A144" s="23" t="s">
        <v>63</v>
      </c>
      <c r="B144" s="5">
        <v>201</v>
      </c>
      <c r="C144" s="30" t="s">
        <v>86</v>
      </c>
      <c r="D144" s="121"/>
      <c r="E144" s="25"/>
      <c r="F144" s="59">
        <v>670000</v>
      </c>
      <c r="G144" s="4"/>
      <c r="H144" s="4">
        <f t="shared" si="12"/>
        <v>670000</v>
      </c>
      <c r="I144" s="59">
        <v>670000</v>
      </c>
      <c r="J144" s="4">
        <v>0</v>
      </c>
      <c r="K144" s="4">
        <f t="shared" ref="K144:K161" si="13">I144+J144</f>
        <v>670000</v>
      </c>
      <c r="L144" s="59">
        <v>0</v>
      </c>
      <c r="M144" s="29">
        <v>0</v>
      </c>
      <c r="N144" s="4">
        <f t="shared" si="9"/>
        <v>0</v>
      </c>
      <c r="O144" s="15"/>
      <c r="P144" s="6"/>
    </row>
    <row r="145" spans="1:16" x14ac:dyDescent="0.2">
      <c r="A145" s="26" t="s">
        <v>64</v>
      </c>
      <c r="B145" s="2">
        <v>201</v>
      </c>
      <c r="C145" s="31" t="s">
        <v>87</v>
      </c>
      <c r="D145" s="27"/>
      <c r="E145" s="8"/>
      <c r="F145" s="61">
        <v>670000</v>
      </c>
      <c r="G145" s="3"/>
      <c r="H145" s="4">
        <f t="shared" si="12"/>
        <v>670000</v>
      </c>
      <c r="I145" s="61">
        <v>670000</v>
      </c>
      <c r="J145" s="4">
        <v>0</v>
      </c>
      <c r="K145" s="4">
        <f t="shared" si="13"/>
        <v>670000</v>
      </c>
      <c r="L145" s="61">
        <v>0</v>
      </c>
      <c r="M145" s="29">
        <v>0</v>
      </c>
      <c r="N145" s="4">
        <f t="shared" si="9"/>
        <v>0</v>
      </c>
      <c r="O145" s="14"/>
    </row>
    <row r="146" spans="1:16" ht="94.5" x14ac:dyDescent="0.2">
      <c r="A146" s="13" t="s">
        <v>65</v>
      </c>
      <c r="B146" s="2">
        <v>201</v>
      </c>
      <c r="C146" s="31" t="s">
        <v>87</v>
      </c>
      <c r="D146" s="8">
        <v>2041984260</v>
      </c>
      <c r="E146" s="8"/>
      <c r="F146" s="61">
        <v>650000</v>
      </c>
      <c r="G146" s="3"/>
      <c r="H146" s="4">
        <f>F146+G146</f>
        <v>650000</v>
      </c>
      <c r="I146" s="61">
        <v>650000</v>
      </c>
      <c r="J146" s="4">
        <v>0</v>
      </c>
      <c r="K146" s="4">
        <f t="shared" si="13"/>
        <v>650000</v>
      </c>
      <c r="L146" s="61">
        <v>0</v>
      </c>
      <c r="M146" s="29">
        <v>0</v>
      </c>
      <c r="N146" s="4">
        <f t="shared" si="9"/>
        <v>0</v>
      </c>
      <c r="O146" s="14"/>
    </row>
    <row r="147" spans="1:16" x14ac:dyDescent="0.2">
      <c r="A147" s="13" t="s">
        <v>40</v>
      </c>
      <c r="B147" s="2">
        <v>201</v>
      </c>
      <c r="C147" s="31" t="s">
        <v>87</v>
      </c>
      <c r="D147" s="8">
        <v>2041984260</v>
      </c>
      <c r="E147" s="8">
        <v>500</v>
      </c>
      <c r="F147" s="61">
        <v>650000</v>
      </c>
      <c r="G147" s="3"/>
      <c r="H147" s="4">
        <f t="shared" si="12"/>
        <v>650000</v>
      </c>
      <c r="I147" s="61">
        <v>650000</v>
      </c>
      <c r="J147" s="4">
        <v>0</v>
      </c>
      <c r="K147" s="4">
        <f t="shared" si="13"/>
        <v>650000</v>
      </c>
      <c r="L147" s="61">
        <v>0</v>
      </c>
      <c r="M147" s="29">
        <v>0</v>
      </c>
      <c r="N147" s="4">
        <f t="shared" si="9"/>
        <v>0</v>
      </c>
      <c r="O147" s="14"/>
    </row>
    <row r="148" spans="1:16" x14ac:dyDescent="0.2">
      <c r="A148" s="13" t="s">
        <v>41</v>
      </c>
      <c r="B148" s="2">
        <v>201</v>
      </c>
      <c r="C148" s="31" t="s">
        <v>87</v>
      </c>
      <c r="D148" s="8">
        <v>2041984260</v>
      </c>
      <c r="E148" s="8">
        <v>540</v>
      </c>
      <c r="F148" s="61">
        <v>650000</v>
      </c>
      <c r="G148" s="3"/>
      <c r="H148" s="4">
        <f t="shared" si="12"/>
        <v>650000</v>
      </c>
      <c r="I148" s="61">
        <v>650000</v>
      </c>
      <c r="J148" s="4">
        <v>0</v>
      </c>
      <c r="K148" s="4">
        <f t="shared" si="13"/>
        <v>650000</v>
      </c>
      <c r="L148" s="61">
        <v>0</v>
      </c>
      <c r="M148" s="29">
        <v>0</v>
      </c>
      <c r="N148" s="4">
        <f t="shared" si="9"/>
        <v>0</v>
      </c>
      <c r="O148" s="14"/>
    </row>
    <row r="149" spans="1:16" ht="115.5" customHeight="1" x14ac:dyDescent="0.2">
      <c r="A149" s="13" t="s">
        <v>66</v>
      </c>
      <c r="B149" s="2">
        <v>201</v>
      </c>
      <c r="C149" s="31" t="s">
        <v>87</v>
      </c>
      <c r="D149" s="8">
        <v>2041984270</v>
      </c>
      <c r="E149" s="8"/>
      <c r="F149" s="61">
        <v>20000</v>
      </c>
      <c r="G149" s="3"/>
      <c r="H149" s="4">
        <f t="shared" si="12"/>
        <v>20000</v>
      </c>
      <c r="I149" s="61">
        <v>20000</v>
      </c>
      <c r="J149" s="4">
        <v>0</v>
      </c>
      <c r="K149" s="4">
        <f t="shared" si="13"/>
        <v>20000</v>
      </c>
      <c r="L149" s="61">
        <v>0</v>
      </c>
      <c r="M149" s="29">
        <v>0</v>
      </c>
      <c r="N149" s="4">
        <f t="shared" si="9"/>
        <v>0</v>
      </c>
      <c r="O149" s="14"/>
    </row>
    <row r="150" spans="1:16" x14ac:dyDescent="0.2">
      <c r="A150" s="13" t="s">
        <v>40</v>
      </c>
      <c r="B150" s="2">
        <v>201</v>
      </c>
      <c r="C150" s="31" t="s">
        <v>87</v>
      </c>
      <c r="D150" s="8">
        <v>2041984270</v>
      </c>
      <c r="E150" s="8">
        <v>500</v>
      </c>
      <c r="F150" s="61">
        <v>20000</v>
      </c>
      <c r="G150" s="3"/>
      <c r="H150" s="4">
        <f t="shared" si="12"/>
        <v>20000</v>
      </c>
      <c r="I150" s="61">
        <v>20000</v>
      </c>
      <c r="J150" s="4">
        <v>0</v>
      </c>
      <c r="K150" s="4">
        <f t="shared" si="13"/>
        <v>20000</v>
      </c>
      <c r="L150" s="61">
        <v>0</v>
      </c>
      <c r="M150" s="29">
        <v>0</v>
      </c>
      <c r="N150" s="4">
        <f t="shared" si="9"/>
        <v>0</v>
      </c>
      <c r="O150" s="14"/>
    </row>
    <row r="151" spans="1:16" x14ac:dyDescent="0.2">
      <c r="A151" s="13" t="s">
        <v>41</v>
      </c>
      <c r="B151" s="2">
        <v>201</v>
      </c>
      <c r="C151" s="31" t="s">
        <v>87</v>
      </c>
      <c r="D151" s="8">
        <v>2041984270</v>
      </c>
      <c r="E151" s="8">
        <v>540</v>
      </c>
      <c r="F151" s="61">
        <v>20000</v>
      </c>
      <c r="G151" s="3"/>
      <c r="H151" s="4">
        <f t="shared" si="12"/>
        <v>20000</v>
      </c>
      <c r="I151" s="61">
        <v>20000</v>
      </c>
      <c r="J151" s="4">
        <v>0</v>
      </c>
      <c r="K151" s="4">
        <f t="shared" si="13"/>
        <v>20000</v>
      </c>
      <c r="L151" s="61">
        <v>0</v>
      </c>
      <c r="M151" s="29">
        <v>0</v>
      </c>
      <c r="N151" s="4">
        <f t="shared" si="9"/>
        <v>0</v>
      </c>
    </row>
    <row r="152" spans="1:16" s="7" customFormat="1" x14ac:dyDescent="0.2">
      <c r="A152" s="19" t="s">
        <v>67</v>
      </c>
      <c r="B152" s="5">
        <v>201</v>
      </c>
      <c r="C152" s="25">
        <v>1000</v>
      </c>
      <c r="D152" s="120"/>
      <c r="E152" s="120"/>
      <c r="F152" s="59">
        <v>131594</v>
      </c>
      <c r="G152" s="4">
        <f>G157</f>
        <v>10000</v>
      </c>
      <c r="H152" s="4">
        <f t="shared" si="12"/>
        <v>141594</v>
      </c>
      <c r="I152" s="59">
        <v>131594</v>
      </c>
      <c r="J152" s="4">
        <v>0</v>
      </c>
      <c r="K152" s="4">
        <f t="shared" si="13"/>
        <v>131594</v>
      </c>
      <c r="L152" s="59">
        <v>131594</v>
      </c>
      <c r="M152" s="29">
        <v>0</v>
      </c>
      <c r="N152" s="4">
        <f t="shared" si="9"/>
        <v>131594</v>
      </c>
      <c r="O152" s="6"/>
      <c r="P152" s="6"/>
    </row>
    <row r="153" spans="1:16" x14ac:dyDescent="0.2">
      <c r="A153" s="21" t="s">
        <v>68</v>
      </c>
      <c r="B153" s="2">
        <v>201</v>
      </c>
      <c r="C153" s="22">
        <v>1001</v>
      </c>
      <c r="D153" s="22"/>
      <c r="E153" s="20"/>
      <c r="F153" s="61">
        <v>131594</v>
      </c>
      <c r="G153" s="3"/>
      <c r="H153" s="4">
        <f t="shared" si="12"/>
        <v>131594</v>
      </c>
      <c r="I153" s="61">
        <v>131594</v>
      </c>
      <c r="J153" s="4">
        <v>0</v>
      </c>
      <c r="K153" s="4">
        <f t="shared" si="13"/>
        <v>131594</v>
      </c>
      <c r="L153" s="61">
        <v>131594</v>
      </c>
      <c r="M153" s="29">
        <v>0</v>
      </c>
      <c r="N153" s="4">
        <f t="shared" si="9"/>
        <v>131594</v>
      </c>
    </row>
    <row r="154" spans="1:16" ht="43.5" customHeight="1" x14ac:dyDescent="0.2">
      <c r="A154" s="13" t="s">
        <v>69</v>
      </c>
      <c r="B154" s="2">
        <v>201</v>
      </c>
      <c r="C154" s="8">
        <v>1001</v>
      </c>
      <c r="D154" s="8">
        <v>2041782450</v>
      </c>
      <c r="E154" s="20"/>
      <c r="F154" s="61">
        <v>131594</v>
      </c>
      <c r="G154" s="3"/>
      <c r="H154" s="4">
        <f t="shared" si="12"/>
        <v>131594</v>
      </c>
      <c r="I154" s="61">
        <v>131594</v>
      </c>
      <c r="J154" s="4">
        <v>0</v>
      </c>
      <c r="K154" s="4">
        <f t="shared" si="13"/>
        <v>131594</v>
      </c>
      <c r="L154" s="61">
        <v>131594</v>
      </c>
      <c r="M154" s="29">
        <v>0</v>
      </c>
      <c r="N154" s="4">
        <f t="shared" si="9"/>
        <v>131594</v>
      </c>
    </row>
    <row r="155" spans="1:16" ht="36" customHeight="1" x14ac:dyDescent="0.2">
      <c r="A155" s="13" t="s">
        <v>70</v>
      </c>
      <c r="B155" s="2">
        <v>201</v>
      </c>
      <c r="C155" s="8">
        <v>1001</v>
      </c>
      <c r="D155" s="8">
        <v>2041782450</v>
      </c>
      <c r="E155" s="8">
        <v>300</v>
      </c>
      <c r="F155" s="61">
        <v>131594</v>
      </c>
      <c r="G155" s="3"/>
      <c r="H155" s="4">
        <f t="shared" si="12"/>
        <v>131594</v>
      </c>
      <c r="I155" s="61">
        <v>131594</v>
      </c>
      <c r="J155" s="4">
        <v>0</v>
      </c>
      <c r="K155" s="4">
        <f t="shared" si="13"/>
        <v>131594</v>
      </c>
      <c r="L155" s="61">
        <v>131594</v>
      </c>
      <c r="M155" s="29">
        <v>0</v>
      </c>
      <c r="N155" s="4">
        <f t="shared" si="9"/>
        <v>131594</v>
      </c>
    </row>
    <row r="156" spans="1:16" ht="33" customHeight="1" x14ac:dyDescent="0.2">
      <c r="A156" s="13" t="s">
        <v>71</v>
      </c>
      <c r="B156" s="2">
        <v>201</v>
      </c>
      <c r="C156" s="8">
        <v>1001</v>
      </c>
      <c r="D156" s="8">
        <v>2041782450</v>
      </c>
      <c r="E156" s="8">
        <v>310</v>
      </c>
      <c r="F156" s="61">
        <v>131594</v>
      </c>
      <c r="G156" s="3"/>
      <c r="H156" s="4">
        <f t="shared" si="12"/>
        <v>131594</v>
      </c>
      <c r="I156" s="61">
        <v>131594</v>
      </c>
      <c r="J156" s="4">
        <v>0</v>
      </c>
      <c r="K156" s="4">
        <f t="shared" si="13"/>
        <v>131594</v>
      </c>
      <c r="L156" s="61">
        <v>131594</v>
      </c>
      <c r="M156" s="29">
        <v>0</v>
      </c>
      <c r="N156" s="4">
        <f t="shared" si="9"/>
        <v>131594</v>
      </c>
    </row>
    <row r="157" spans="1:16" s="90" customFormat="1" ht="20.25" customHeight="1" x14ac:dyDescent="0.2">
      <c r="A157" s="85" t="s">
        <v>114</v>
      </c>
      <c r="B157" s="86">
        <v>201</v>
      </c>
      <c r="C157" s="87">
        <v>1006</v>
      </c>
      <c r="D157" s="87"/>
      <c r="E157" s="87"/>
      <c r="F157" s="62">
        <v>0</v>
      </c>
      <c r="G157" s="3">
        <v>10000</v>
      </c>
      <c r="H157" s="88">
        <f t="shared" si="12"/>
        <v>10000</v>
      </c>
      <c r="I157" s="62">
        <v>0</v>
      </c>
      <c r="J157" s="4">
        <v>0</v>
      </c>
      <c r="K157" s="88">
        <f t="shared" si="13"/>
        <v>0</v>
      </c>
      <c r="L157" s="62">
        <v>0</v>
      </c>
      <c r="M157" s="29">
        <v>0</v>
      </c>
      <c r="N157" s="88">
        <f t="shared" si="9"/>
        <v>0</v>
      </c>
      <c r="O157" s="89"/>
      <c r="P157" s="89"/>
    </row>
    <row r="158" spans="1:16" s="90" customFormat="1" ht="28.5" customHeight="1" x14ac:dyDescent="0.2">
      <c r="A158" s="91" t="s">
        <v>45</v>
      </c>
      <c r="B158" s="86">
        <v>201</v>
      </c>
      <c r="C158" s="87">
        <v>1006</v>
      </c>
      <c r="D158" s="87">
        <v>7000083030</v>
      </c>
      <c r="E158" s="87"/>
      <c r="F158" s="62">
        <v>0</v>
      </c>
      <c r="G158" s="3">
        <v>10000</v>
      </c>
      <c r="H158" s="88">
        <f t="shared" si="12"/>
        <v>10000</v>
      </c>
      <c r="I158" s="62">
        <v>0</v>
      </c>
      <c r="J158" s="4">
        <v>0</v>
      </c>
      <c r="K158" s="88">
        <f t="shared" si="13"/>
        <v>0</v>
      </c>
      <c r="L158" s="62">
        <v>0</v>
      </c>
      <c r="M158" s="29">
        <v>0</v>
      </c>
      <c r="N158" s="88">
        <f t="shared" si="9"/>
        <v>0</v>
      </c>
      <c r="O158" s="89"/>
      <c r="P158" s="89"/>
    </row>
    <row r="159" spans="1:16" s="90" customFormat="1" ht="34.5" customHeight="1" x14ac:dyDescent="0.2">
      <c r="A159" s="92" t="s">
        <v>115</v>
      </c>
      <c r="B159" s="86">
        <v>201</v>
      </c>
      <c r="C159" s="87">
        <v>1006</v>
      </c>
      <c r="D159" s="87">
        <v>7000083030</v>
      </c>
      <c r="E159" s="87">
        <v>300</v>
      </c>
      <c r="F159" s="62">
        <v>0</v>
      </c>
      <c r="G159" s="3">
        <v>10000</v>
      </c>
      <c r="H159" s="88">
        <f t="shared" si="12"/>
        <v>10000</v>
      </c>
      <c r="I159" s="62">
        <v>0</v>
      </c>
      <c r="J159" s="4">
        <v>0</v>
      </c>
      <c r="K159" s="88">
        <f t="shared" si="13"/>
        <v>0</v>
      </c>
      <c r="L159" s="62">
        <v>0</v>
      </c>
      <c r="M159" s="29">
        <v>0</v>
      </c>
      <c r="N159" s="88">
        <f t="shared" si="9"/>
        <v>0</v>
      </c>
      <c r="O159" s="89"/>
      <c r="P159" s="89"/>
    </row>
    <row r="160" spans="1:16" s="90" customFormat="1" ht="55.5" customHeight="1" x14ac:dyDescent="0.2">
      <c r="A160" s="91" t="s">
        <v>103</v>
      </c>
      <c r="B160" s="86">
        <v>201</v>
      </c>
      <c r="C160" s="87">
        <v>1006</v>
      </c>
      <c r="D160" s="87">
        <v>7000083030</v>
      </c>
      <c r="E160" s="87">
        <v>320</v>
      </c>
      <c r="F160" s="62">
        <v>0</v>
      </c>
      <c r="G160" s="3">
        <v>10000</v>
      </c>
      <c r="H160" s="88">
        <f t="shared" si="12"/>
        <v>10000</v>
      </c>
      <c r="I160" s="62">
        <v>0</v>
      </c>
      <c r="J160" s="4">
        <v>0</v>
      </c>
      <c r="K160" s="88">
        <f t="shared" si="13"/>
        <v>0</v>
      </c>
      <c r="L160" s="62">
        <v>0</v>
      </c>
      <c r="M160" s="29">
        <v>0</v>
      </c>
      <c r="N160" s="88">
        <f t="shared" si="9"/>
        <v>0</v>
      </c>
      <c r="O160" s="89"/>
      <c r="P160" s="89"/>
    </row>
    <row r="161" spans="1:16" s="7" customFormat="1" x14ac:dyDescent="0.2">
      <c r="A161" s="19" t="s">
        <v>28</v>
      </c>
      <c r="B161" s="5">
        <v>201</v>
      </c>
      <c r="C161" s="25">
        <v>1100</v>
      </c>
      <c r="D161" s="25"/>
      <c r="E161" s="120"/>
      <c r="F161" s="59">
        <v>163700</v>
      </c>
      <c r="G161" s="4"/>
      <c r="H161" s="4">
        <f t="shared" si="12"/>
        <v>163700</v>
      </c>
      <c r="I161" s="59">
        <v>163700</v>
      </c>
      <c r="J161" s="4">
        <v>0</v>
      </c>
      <c r="K161" s="4">
        <f t="shared" si="13"/>
        <v>163700</v>
      </c>
      <c r="L161" s="59">
        <v>163700</v>
      </c>
      <c r="M161" s="29">
        <v>0</v>
      </c>
      <c r="N161" s="4">
        <f t="shared" si="9"/>
        <v>163700</v>
      </c>
      <c r="O161" s="6"/>
      <c r="P161" s="6"/>
    </row>
    <row r="162" spans="1:16" x14ac:dyDescent="0.2">
      <c r="A162" s="21" t="s">
        <v>29</v>
      </c>
      <c r="B162" s="43">
        <v>201</v>
      </c>
      <c r="C162" s="22">
        <v>1101</v>
      </c>
      <c r="D162" s="22"/>
      <c r="E162" s="20"/>
      <c r="F162" s="59">
        <v>163700</v>
      </c>
      <c r="G162" s="3"/>
      <c r="H162" s="4">
        <f t="shared" si="12"/>
        <v>163700</v>
      </c>
      <c r="I162" s="59">
        <v>163700</v>
      </c>
      <c r="J162" s="4">
        <v>0</v>
      </c>
      <c r="K162" s="4">
        <f t="shared" ref="K162:K165" si="14">I162+J162</f>
        <v>163700</v>
      </c>
      <c r="L162" s="59">
        <v>163700</v>
      </c>
      <c r="M162" s="29">
        <v>0</v>
      </c>
      <c r="N162" s="4">
        <f t="shared" ref="N162:N165" si="15">L162+M162</f>
        <v>163700</v>
      </c>
    </row>
    <row r="163" spans="1:16" ht="31.5" x14ac:dyDescent="0.2">
      <c r="A163" s="13" t="s">
        <v>30</v>
      </c>
      <c r="B163" s="2">
        <v>201</v>
      </c>
      <c r="C163" s="8">
        <v>1101</v>
      </c>
      <c r="D163" s="8">
        <v>2041382300</v>
      </c>
      <c r="E163" s="20"/>
      <c r="F163" s="59">
        <v>163700</v>
      </c>
      <c r="G163" s="3"/>
      <c r="H163" s="4">
        <f t="shared" si="12"/>
        <v>163700</v>
      </c>
      <c r="I163" s="59">
        <v>163700</v>
      </c>
      <c r="J163" s="4">
        <v>0</v>
      </c>
      <c r="K163" s="4">
        <f t="shared" si="14"/>
        <v>163700</v>
      </c>
      <c r="L163" s="59">
        <v>163700</v>
      </c>
      <c r="M163" s="29">
        <v>0</v>
      </c>
      <c r="N163" s="4">
        <f t="shared" si="15"/>
        <v>163700</v>
      </c>
    </row>
    <row r="164" spans="1:16" ht="31.5" x14ac:dyDescent="0.2">
      <c r="A164" s="13" t="s">
        <v>20</v>
      </c>
      <c r="B164" s="2">
        <v>201</v>
      </c>
      <c r="C164" s="8">
        <v>1101</v>
      </c>
      <c r="D164" s="8">
        <v>2041382300</v>
      </c>
      <c r="E164" s="8">
        <v>200</v>
      </c>
      <c r="F164" s="59">
        <v>163700</v>
      </c>
      <c r="G164" s="3"/>
      <c r="H164" s="4">
        <f t="shared" si="12"/>
        <v>163700</v>
      </c>
      <c r="I164" s="59">
        <v>163700</v>
      </c>
      <c r="J164" s="4">
        <v>0</v>
      </c>
      <c r="K164" s="4">
        <f t="shared" si="14"/>
        <v>163700</v>
      </c>
      <c r="L164" s="59">
        <v>163700</v>
      </c>
      <c r="M164" s="29">
        <v>0</v>
      </c>
      <c r="N164" s="4">
        <f t="shared" si="15"/>
        <v>163700</v>
      </c>
    </row>
    <row r="165" spans="1:16" ht="31.5" x14ac:dyDescent="0.2">
      <c r="A165" s="13" t="s">
        <v>21</v>
      </c>
      <c r="B165" s="2">
        <v>201</v>
      </c>
      <c r="C165" s="8">
        <v>1101</v>
      </c>
      <c r="D165" s="8">
        <v>2041382300</v>
      </c>
      <c r="E165" s="8">
        <v>240</v>
      </c>
      <c r="F165" s="59">
        <v>163700</v>
      </c>
      <c r="G165" s="3"/>
      <c r="H165" s="4">
        <f t="shared" si="12"/>
        <v>163700</v>
      </c>
      <c r="I165" s="59">
        <v>163700</v>
      </c>
      <c r="J165" s="4">
        <v>0</v>
      </c>
      <c r="K165" s="4">
        <f t="shared" si="14"/>
        <v>163700</v>
      </c>
      <c r="L165" s="59">
        <v>163700</v>
      </c>
      <c r="M165" s="29">
        <v>0</v>
      </c>
      <c r="N165" s="4">
        <f t="shared" si="15"/>
        <v>163700</v>
      </c>
    </row>
    <row r="166" spans="1:16" ht="18" customHeight="1" x14ac:dyDescent="0.2">
      <c r="A166" s="45" t="s">
        <v>98</v>
      </c>
      <c r="B166" s="39"/>
      <c r="C166" s="40"/>
      <c r="D166" s="40"/>
      <c r="E166" s="40"/>
      <c r="F166" s="59">
        <f>F9+F60+F67+F79+F144+F152+F161</f>
        <v>15011691.959999999</v>
      </c>
      <c r="G166" s="59">
        <f t="shared" ref="G166:N166" si="16">G9+G60+G67+G79+G144+G152+G161</f>
        <v>0</v>
      </c>
      <c r="H166" s="59">
        <f t="shared" si="16"/>
        <v>15011691.959999999</v>
      </c>
      <c r="I166" s="59">
        <f t="shared" si="16"/>
        <v>10963012</v>
      </c>
      <c r="J166" s="59">
        <f t="shared" si="16"/>
        <v>0</v>
      </c>
      <c r="K166" s="59">
        <f t="shared" si="16"/>
        <v>10963012</v>
      </c>
      <c r="L166" s="59">
        <f t="shared" si="16"/>
        <v>11381927</v>
      </c>
      <c r="M166" s="59">
        <f t="shared" si="16"/>
        <v>0</v>
      </c>
      <c r="N166" s="59">
        <f t="shared" si="16"/>
        <v>11381927</v>
      </c>
    </row>
    <row r="168" spans="1:16" x14ac:dyDescent="0.2">
      <c r="F168" s="119"/>
    </row>
  </sheetData>
  <mergeCells count="3">
    <mergeCell ref="A4:N4"/>
    <mergeCell ref="A5:N5"/>
    <mergeCell ref="A3:N3"/>
  </mergeCells>
  <pageMargins left="0.39370078740157483" right="0.39370078740157483" top="0.45" bottom="0.51181102362204722" header="0.31496062992125984" footer="0.31496062992125984"/>
  <pageSetup paperSize="9" scale="34" fitToHeight="0" orientation="portrait" horizontalDpi="4294967293" r:id="rId1"/>
  <headerFooter>
    <oddHeader>&amp;C&amp;P</oddHeader>
  </headerFooter>
  <rowBreaks count="1" manualBreakCount="1">
    <brk id="7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2024-05-21T13:35:17Z</dcterms:modified>
</cp:coreProperties>
</file>